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0" documentId="8_{B90C72A3-D292-4B61-8614-184EAF45ADF4}" xr6:coauthVersionLast="47" xr6:coauthVersionMax="47" xr10:uidLastSave="{00000000-0000-0000-0000-000000000000}"/>
  <bookViews>
    <workbookView xWindow="-108" yWindow="-108" windowWidth="23256" windowHeight="12456" xr2:uid="{46E3E26F-EA87-4C2C-9AD8-65BAF5D3BD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" i="1" l="1"/>
  <c r="C15" i="1" s="1"/>
  <c r="C54" i="1"/>
  <c r="A54" i="1"/>
  <c r="C50" i="1"/>
  <c r="C46" i="1"/>
  <c r="C55" i="1" s="1"/>
  <c r="C41" i="1"/>
  <c r="C34" i="1"/>
  <c r="A34" i="1"/>
  <c r="C32" i="1"/>
  <c r="C23" i="1"/>
  <c r="A23" i="1"/>
  <c r="C36" i="1" l="1"/>
  <c r="C56" i="1" s="1"/>
</calcChain>
</file>

<file path=xl/sharedStrings.xml><?xml version="1.0" encoding="utf-8"?>
<sst xmlns="http://schemas.openxmlformats.org/spreadsheetml/2006/main" count="45" uniqueCount="44">
  <si>
    <t>Balance General</t>
  </si>
  <si>
    <t>(Vaor en RD$)</t>
  </si>
  <si>
    <t xml:space="preserve">ACTIVOS </t>
  </si>
  <si>
    <t xml:space="preserve">ACTIVOS CORRIENTES </t>
  </si>
  <si>
    <t>Fondo de anticipo financiero</t>
  </si>
  <si>
    <t xml:space="preserve">Anticipos a proveedores </t>
  </si>
  <si>
    <t>Gastos pagados por anticipado (Licencias y seguros)</t>
  </si>
  <si>
    <t xml:space="preserve">TOTAL ACTIVOS CORRIENTES </t>
  </si>
  <si>
    <t>Existencias de bienes de consumo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</si>
  <si>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</si>
  <si>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</si>
  <si>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</si>
  <si>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</si>
  <si>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</si>
  <si>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 xml:space="preserve">ACTIVOS NO CORRIENTES </t>
  </si>
  <si>
    <t>BIENES EN USO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</si>
  <si>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</si>
  <si>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</si>
  <si>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</si>
  <si>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</si>
  <si>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</si>
  <si>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</si>
  <si>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Depreciación acumulada</t>
  </si>
  <si>
    <t xml:space="preserve">Total Activos </t>
  </si>
  <si>
    <t>BIENES INTANGIBLES</t>
  </si>
  <si>
    <t>Programa de informática y base de datos</t>
  </si>
  <si>
    <t>Depreciación: Programa de informática y base de datos</t>
  </si>
  <si>
    <t>TOTAL DE BIENES INTANGIBLES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</si>
  <si>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</si>
  <si>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</si>
  <si>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</si>
  <si>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</si>
  <si>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</si>
  <si>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CUENTAS POR PARGAR A LARGO PLAZO</t>
  </si>
  <si>
    <t>TOTAL PASIVO NO CORRIENTES</t>
  </si>
  <si>
    <t xml:space="preserve">Más: Superávit </t>
  </si>
  <si>
    <t>TOTAL PASIVOS Y PATRIMONIO</t>
  </si>
  <si>
    <t xml:space="preserve"> Preparado por: </t>
  </si>
  <si>
    <t>contador</t>
  </si>
  <si>
    <t>Revisado por :</t>
  </si>
  <si>
    <t>DANIEL E.QUIÑONES</t>
  </si>
  <si>
    <t>Dirección  Administrativa  y Financiera</t>
  </si>
  <si>
    <t>Al 31 de MAYO  2026</t>
  </si>
  <si>
    <t>Patrimonio al 31 de Mayo-2026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</si>
</sst>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color theme="1"/>
      <name val="Ariel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Arie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0" fontId="7" fillId="0" borderId="0" xfId="0" applyFont="1"/>
    <xf numFmtId="43" fontId="8" fillId="0" borderId="0" xfId="1" applyFont="1" applyAlignment="1">
      <alignment horizontal="right"/>
    </xf>
    <xf numFmtId="0" fontId="12" fillId="0" borderId="0" xfId="0" applyFont="1"/>
    <xf numFmtId="0" fontId="2" fillId="0" borderId="0" xfId="0" applyFont="1"/>
    <xf numFmtId="43" fontId="12" fillId="0" borderId="0" xfId="1" applyFont="1" applyBorder="1"/>
    <xf numFmtId="0" fontId="12" fillId="0" borderId="1" xfId="0" applyFont="1" applyBorder="1"/>
    <xf numFmtId="0" fontId="2" fillId="0" borderId="1" xfId="0" applyFont="1" applyBorder="1"/>
    <xf numFmtId="43" fontId="12" fillId="0" borderId="1" xfId="1" applyFont="1" applyBorder="1"/>
    <xf numFmtId="0" fontId="13" fillId="0" borderId="0" xfId="0" applyFont="1"/>
    <xf numFmtId="43" fontId="14" fillId="0" borderId="0" xfId="1" applyFont="1" applyAlignment="1">
      <alignment horizontal="right"/>
    </xf>
    <xf numFmtId="0" fontId="15" fillId="0" borderId="0" xfId="0" applyFont="1" applyAlignment="1">
      <alignment wrapText="1"/>
    </xf>
    <xf numFmtId="43" fontId="12" fillId="0" borderId="0" xfId="1" applyFont="1"/>
    <xf numFmtId="0" fontId="16" fillId="0" borderId="0" xfId="0" applyFont="1"/>
    <xf numFmtId="0" fontId="17" fillId="0" borderId="0" xfId="0" applyFont="1" applyAlignment="1">
      <alignment wrapText="1"/>
    </xf>
    <xf numFmtId="43" fontId="0" fillId="0" borderId="0" xfId="1" applyFont="1" applyBorder="1"/>
    <xf numFmtId="0" fontId="14" fillId="0" borderId="0" xfId="0" applyFont="1"/>
    <xf numFmtId="43" fontId="18" fillId="0" borderId="0" xfId="1" applyFont="1" applyAlignment="1">
      <alignment vertical="center"/>
    </xf>
    <xf numFmtId="0" fontId="14" fillId="0" borderId="1" xfId="0" applyFont="1" applyBorder="1"/>
    <xf numFmtId="0" fontId="17" fillId="0" borderId="1" xfId="0" applyFont="1" applyBorder="1" applyAlignment="1">
      <alignment wrapText="1"/>
    </xf>
    <xf numFmtId="43" fontId="19" fillId="0" borderId="1" xfId="1" applyFont="1" applyBorder="1" applyAlignment="1">
      <alignment vertical="center"/>
    </xf>
    <xf numFmtId="0" fontId="20" fillId="0" borderId="0" xfId="0" applyFont="1" applyAlignment="1">
      <alignment horizontal="left" wrapText="1"/>
    </xf>
    <xf numFmtId="43" fontId="3" fillId="0" borderId="0" xfId="1" applyFont="1" applyBorder="1"/>
    <xf numFmtId="49" fontId="21" fillId="0" borderId="1" xfId="0" applyNumberFormat="1" applyFont="1" applyBorder="1" applyAlignment="1">
      <alignment horizontal="left"/>
    </xf>
    <xf numFmtId="43" fontId="13" fillId="0" borderId="1" xfId="1" applyFont="1" applyBorder="1" applyAlignment="1">
      <alignment horizontal="right"/>
    </xf>
    <xf numFmtId="0" fontId="3" fillId="0" borderId="0" xfId="0" applyFont="1"/>
    <xf numFmtId="43" fontId="3" fillId="0" borderId="0" xfId="0" applyNumberFormat="1" applyFont="1"/>
    <xf numFmtId="49" fontId="21" fillId="0" borderId="0" xfId="0" applyNumberFormat="1" applyFont="1" applyAlignment="1">
      <alignment horizontal="left"/>
    </xf>
    <xf numFmtId="43" fontId="13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22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22" fillId="0" borderId="0" xfId="1" applyFont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 wrapText="1"/>
    </xf>
    <xf numFmtId="49" fontId="22" fillId="0" borderId="2" xfId="0" applyNumberFormat="1" applyFont="1" applyBorder="1" applyAlignment="1">
      <alignment horizontal="left"/>
    </xf>
    <xf numFmtId="49" fontId="22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right"/>
    </xf>
    <xf numFmtId="43" fontId="0" fillId="0" borderId="0" xfId="0" applyNumberFormat="1"/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214333</xdr:colOff>
      <xdr:row>1</xdr:row>
      <xdr:rowOff>53340</xdr:rowOff>
    </xdr:from>
    <xdr:ext cx="3545217" cy="59139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2B3E1036-7802-460B-92EB-55D44BFD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33" y="236220"/>
          <a:ext cx="3545217" cy="5913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6404-6173-477F-A680-11DA7FF6587F}">
  <sheetPr>
    <pageSetUpPr fitToPage="1"/>
  </sheetPr>
  <dimension ref="A7:C70"/>
  <sheetViews>
    <sheetView tabSelected="1" topLeftCell="A9" workbookViewId="0">
      <selection activeCell="C12" sqref="C12"/>
    </sheetView>
  </sheetViews>
  <sheetFormatPr baseColWidth="10" defaultRowHeight="14.4"/>
  <cols>
    <col min="1" max="1" width="62.33203125" bestFit="1" customWidth="1"/>
    <col min="2" max="2" width="16" customWidth="1"/>
    <col min="3" max="3" width="19.33203125" bestFit="1" customWidth="1"/>
  </cols>
  <sheetData>
    <row r="7" spans="1:3" ht="18">
      <c r="A7" s="62" t="s">
        <v>0</v>
      </c>
      <c r="B7" s="62"/>
      <c r="C7" s="62"/>
    </row>
    <row r="8" spans="1:3" ht="15.6">
      <c r="A8" s="63" t="s">
        <v>42</v>
      </c>
      <c r="B8" s="63"/>
      <c r="C8" s="63"/>
    </row>
    <row r="9" spans="1:3" ht="15.6">
      <c r="A9" s="63" t="s">
        <v>1</v>
      </c>
      <c r="B9" s="63"/>
      <c r="C9" s="63"/>
    </row>
    <row r="10" spans="1:3" ht="18">
      <c r="A10" s="1" t="s">
        <v>2</v>
      </c>
      <c r="B10" s="1"/>
    </row>
    <row r="11" spans="1:3" ht="18">
      <c r="A11" s="1" t="s">
        <v>3</v>
      </c>
      <c r="B11" s="2"/>
    </row>
    <row r="12" spans="1:3" ht="15.6">
      <c r="A12" s="3" t="s">
        <v>4</v>
      </c>
      <c r="B12" s="4"/>
      <c r="C12" s="5">
        <f>236177.59-175-175-175-175</f>
        <v>235477.59</v>
      </c>
    </row>
    <row r="13" spans="1:3" ht="15.6">
      <c r="A13" s="3" t="s">
        <v>5</v>
      </c>
      <c r="B13" s="4"/>
      <c r="C13" s="5">
        <v>0</v>
      </c>
    </row>
    <row r="14" spans="1:3" ht="15.6">
      <c r="A14" s="6" t="s">
        <v>6</v>
      </c>
      <c r="B14" s="7"/>
      <c r="C14" s="8">
        <v>1083584.05</v>
      </c>
    </row>
    <row r="15" spans="1:3" ht="18">
      <c r="A15" s="1" t="s">
        <v>7</v>
      </c>
      <c r="B15" s="4"/>
      <c r="C15" s="9">
        <f>SUM(C12:C14)</f>
        <v>1319061.6400000001</v>
      </c>
    </row>
    <row r="16" spans="1:3" ht="18">
      <c r="A16" s="1"/>
      <c r="B16" s="4"/>
      <c r="C16" s="10"/>
    </row>
    <row r="17" spans="1:3" ht="15.6">
      <c r="A17" s="11" t="s">
        <v>8</v>
      </c>
      <c r="B17" s="4"/>
      <c r="C17" s="12"/>
    </row>
    <row r="18" spans="1:3">
      <c r="A18" s="13" t="s">
        <v>9</v>
      </c>
      <c r="B18" s="14"/>
      <c r="C18" s="15">
        <v>3342230.12</v>
      </c>
    </row>
    <row r="19" spans="1:3">
      <c r="A19" s="13" t="s">
        <v>10</v>
      </c>
      <c r="B19" s="14"/>
      <c r="C19" s="15">
        <v>120869.1</v>
      </c>
    </row>
    <row r="20" spans="1:3">
      <c r="A20" s="13" t="s">
        <v>11</v>
      </c>
      <c r="B20" s="14"/>
      <c r="C20" s="15">
        <v>131350.59</v>
      </c>
    </row>
    <row r="21" spans="1:3">
      <c r="A21" s="13" t="s">
        <v>12</v>
      </c>
      <c r="B21" s="14"/>
      <c r="C21" s="15">
        <v>526599.98</v>
      </c>
    </row>
    <row r="22" spans="1:3">
      <c r="A22" s="16" t="s">
        <v>13</v>
      </c>
      <c r="B22" s="17"/>
      <c r="C22" s="18">
        <v>66570.83</v>
      </c>
    </row>
    <row r="23" spans="1:3" ht="18">
      <c r="A23" s="1" t="str">
        <f>+A17</f>
        <v>Existencias de bienes de consumo</v>
      </c>
      <c r="B23" s="4"/>
      <c r="C23" s="9">
        <f>SUM(C18:C22)</f>
        <v>4187620.62</v>
      </c>
    </row>
    <row r="24" spans="1:3" ht="18">
      <c r="A24" s="1"/>
      <c r="B24" s="4"/>
      <c r="C24" s="10"/>
    </row>
    <row r="25" spans="1:3" ht="18">
      <c r="A25" s="1" t="s">
        <v>14</v>
      </c>
      <c r="B25" s="4"/>
      <c r="C25" s="10"/>
    </row>
    <row r="26" spans="1:3" ht="15.6">
      <c r="A26" s="19" t="s">
        <v>15</v>
      </c>
      <c r="B26" s="2"/>
      <c r="C26" s="20"/>
    </row>
    <row r="27" spans="1:3">
      <c r="A27" s="21" t="s">
        <v>16</v>
      </c>
      <c r="B27" s="21"/>
      <c r="C27" s="22"/>
    </row>
    <row r="28" spans="1:3">
      <c r="A28" s="23" t="s">
        <v>17</v>
      </c>
      <c r="B28" s="24"/>
      <c r="C28" s="25">
        <v>1617037.87</v>
      </c>
    </row>
    <row r="29" spans="1:3">
      <c r="A29" s="26" t="s">
        <v>18</v>
      </c>
      <c r="B29" s="24"/>
      <c r="C29" s="27">
        <v>107775.33</v>
      </c>
    </row>
    <row r="30" spans="1:3">
      <c r="A30" s="23" t="s">
        <v>19</v>
      </c>
      <c r="B30" s="24"/>
      <c r="C30" s="27">
        <v>37760</v>
      </c>
    </row>
    <row r="31" spans="1:3" ht="19.8">
      <c r="A31" s="28" t="s">
        <v>20</v>
      </c>
      <c r="B31" s="29"/>
      <c r="C31" s="30">
        <v>298793.7</v>
      </c>
    </row>
    <row r="32" spans="1:3">
      <c r="A32" s="31" t="s">
        <v>21</v>
      </c>
      <c r="B32" s="24"/>
      <c r="C32" s="32">
        <f>SUM(C28:C31)</f>
        <v>2061366.9000000001</v>
      </c>
    </row>
    <row r="33" spans="1:3" ht="15.6">
      <c r="A33" s="33" t="s">
        <v>22</v>
      </c>
      <c r="B33" s="7"/>
      <c r="C33" s="34">
        <v>-206136.69</v>
      </c>
    </row>
    <row r="34" spans="1:3">
      <c r="A34" s="35" t="str">
        <f>+A32</f>
        <v>TOTAL Bienes Activos</v>
      </c>
      <c r="C34" s="36">
        <f>SUM(C32:C33)</f>
        <v>1855230.2100000002</v>
      </c>
    </row>
    <row r="35" spans="1:3" ht="15.6">
      <c r="A35" s="37"/>
      <c r="B35" s="4"/>
      <c r="C35" s="38"/>
    </row>
    <row r="36" spans="1:3" ht="15.6">
      <c r="A36" s="37" t="s">
        <v>23</v>
      </c>
      <c r="B36" s="4"/>
      <c r="C36" s="38">
        <f>+C15+C23+C34</f>
        <v>7361912.4699999997</v>
      </c>
    </row>
    <row r="38" spans="1:3" ht="15.6">
      <c r="A38" s="37" t="s">
        <v>24</v>
      </c>
      <c r="B38" s="2"/>
      <c r="C38" s="20"/>
    </row>
    <row r="39" spans="1:3" ht="15.6">
      <c r="A39" s="39" t="s">
        <v>25</v>
      </c>
      <c r="B39" s="4"/>
      <c r="C39" s="5">
        <v>0</v>
      </c>
    </row>
    <row r="40" spans="1:3" ht="15.6">
      <c r="A40" s="40" t="s">
        <v>26</v>
      </c>
      <c r="B40" s="7"/>
      <c r="C40" s="41">
        <v>0</v>
      </c>
    </row>
    <row r="41" spans="1:3" ht="15.6">
      <c r="A41" s="37" t="s">
        <v>27</v>
      </c>
      <c r="B41" s="4"/>
      <c r="C41" s="38">
        <f>+C39+C40</f>
        <v>0</v>
      </c>
    </row>
    <row r="43" spans="1:3" ht="18">
      <c r="A43" s="42" t="s">
        <v>28</v>
      </c>
      <c r="B43" s="4"/>
      <c r="C43" s="10"/>
    </row>
    <row r="44" spans="1:3" ht="18">
      <c r="A44" s="42" t="s">
        <v>29</v>
      </c>
      <c r="B44" s="4"/>
      <c r="C44" s="10"/>
    </row>
    <row r="45" spans="1:3" ht="15.6">
      <c r="A45" s="43" t="s">
        <v>30</v>
      </c>
      <c r="B45" s="44"/>
      <c r="C45" s="8">
        <v>146960194.80000001</v>
      </c>
    </row>
    <row r="46" spans="1:3" ht="18">
      <c r="A46" s="42" t="s">
        <v>31</v>
      </c>
      <c r="B46" s="4"/>
      <c r="C46" s="45">
        <f>C45</f>
        <v>146960194.80000001</v>
      </c>
    </row>
    <row r="47" spans="1:3" ht="18">
      <c r="B47" s="2"/>
      <c r="C47" s="10"/>
    </row>
    <row r="48" spans="1:3" ht="18">
      <c r="A48" s="42" t="s">
        <v>32</v>
      </c>
      <c r="B48" s="46"/>
      <c r="C48" s="12">
        <v>0</v>
      </c>
    </row>
    <row r="49" spans="1:3" ht="15.6">
      <c r="A49" s="43" t="s">
        <v>33</v>
      </c>
      <c r="B49" s="47"/>
      <c r="C49" s="41">
        <v>0</v>
      </c>
    </row>
    <row r="50" spans="1:3" ht="18">
      <c r="A50" s="42" t="s">
        <v>34</v>
      </c>
      <c r="B50" s="48"/>
      <c r="C50" s="45">
        <f>+C49+C48</f>
        <v>0</v>
      </c>
    </row>
    <row r="52" spans="1:3">
      <c r="A52" s="49" t="s">
        <v>43</v>
      </c>
      <c r="C52" s="50">
        <v>-139598282.33000001</v>
      </c>
    </row>
    <row r="53" spans="1:3">
      <c r="A53" s="49" t="s">
        <v>35</v>
      </c>
      <c r="C53" s="50">
        <v>0</v>
      </c>
    </row>
    <row r="54" spans="1:3">
      <c r="A54" s="51" t="str">
        <f>+A52</f>
        <v>Patrimonio al 31 de Mayo-2026</v>
      </c>
      <c r="C54" s="52">
        <f>+C52</f>
        <v>-139598282.33000001</v>
      </c>
    </row>
    <row r="55" spans="1:3" ht="18.600000000000001" thickBot="1">
      <c r="A55" s="53" t="s">
        <v>36</v>
      </c>
      <c r="B55" s="54"/>
      <c r="C55" s="55">
        <f>+C46+C54</f>
        <v>7361912.4699999988</v>
      </c>
    </row>
    <row r="56" spans="1:3" ht="18.600000000000001" thickTop="1">
      <c r="A56" s="42"/>
      <c r="B56" s="42"/>
      <c r="C56" s="56">
        <f>+C36-C55</f>
        <v>0</v>
      </c>
    </row>
    <row r="58" spans="1:3">
      <c r="A58" s="64" t="s">
        <v>37</v>
      </c>
      <c r="B58" s="64"/>
      <c r="C58" s="64"/>
    </row>
    <row r="59" spans="1:3">
      <c r="A59" s="64" t="s">
        <v>38</v>
      </c>
      <c r="B59" s="64"/>
      <c r="C59" s="64"/>
    </row>
    <row r="61" spans="1:3">
      <c r="A61" s="35"/>
      <c r="B61" s="35"/>
      <c r="C61" s="35"/>
    </row>
    <row r="62" spans="1:3">
      <c r="A62" s="64" t="s">
        <v>39</v>
      </c>
      <c r="B62" s="64"/>
      <c r="C62" s="64"/>
    </row>
    <row r="63" spans="1:3">
      <c r="A63" s="59" t="s">
        <v>38</v>
      </c>
      <c r="B63" s="59"/>
      <c r="C63" s="59"/>
    </row>
    <row r="65" spans="1:3">
      <c r="A65" s="35"/>
      <c r="B65" s="35"/>
      <c r="C65" s="35"/>
    </row>
    <row r="66" spans="1:3">
      <c r="A66" s="60" t="s">
        <v>40</v>
      </c>
      <c r="B66" s="60"/>
      <c r="C66" s="60"/>
    </row>
    <row r="67" spans="1:3">
      <c r="A67" s="61" t="s">
        <v>41</v>
      </c>
      <c r="B67" s="61"/>
      <c r="C67" s="61"/>
    </row>
    <row r="69" spans="1:3">
      <c r="B69" s="57"/>
      <c r="C69" s="57"/>
    </row>
    <row r="70" spans="1:3">
      <c r="B70" s="58"/>
      <c r="C70" s="58"/>
    </row>
  </sheetData>
  <mergeCells count="9">
    <mergeCell ref="A63:C63"/>
    <mergeCell ref="A66:C66"/>
    <mergeCell ref="A67:C67"/>
    <mergeCell ref="A7:C7"/>
    <mergeCell ref="A8:C8"/>
    <mergeCell ref="A9:C9"/>
    <mergeCell ref="A58:C58"/>
    <mergeCell ref="A59:C59"/>
    <mergeCell ref="A62:C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2026-06-05T12:31:18Z</cp:lastPrinted>
  <dcterms:created xsi:type="dcterms:W3CDTF">2026-05-14T13:57:32Z</dcterms:created>
  <dcterms:modified xsi:type="dcterms:W3CDTF">2026-06-05T12:44:40Z</dcterms:modified>
</cp:coreProperties>
</file>