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745C68A1-34BA-4D53-A041-D9E876AE3E2D}" xr6:coauthVersionLast="47" xr6:coauthVersionMax="47" xr10:uidLastSave="{00000000-0000-0000-0000-000000000000}"/>
  <bookViews>
    <workbookView xWindow="-108" yWindow="-108" windowWidth="23256" windowHeight="12456" xr2:uid="{E1724E6A-0A9B-43F3-AD3A-59F15EB598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53" i="1" s="1"/>
  <c r="C43" i="1"/>
  <c r="C39" i="1"/>
  <c r="C34" i="1"/>
  <c r="C33" i="1"/>
  <c r="C26" i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tc={39E79D2C-435F-42BE-9D81-5C2338F1ACF8}</author>
  </authors>
  <commentList>
    <comment ref="C49" authorId="0" shapeId="0" xr:uid="{39E79D2C-435F-42BE-9D81-5C2338F1AC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ESTE MES SE TOMO EL TOTAL LIBRADO</t>
      </text>
    </comment>
  </commentList>
</comments>
</file>

<file path=xl/sharedStrings.xml><?xml version="1.0" encoding="utf-8"?>
<sst xmlns="http://schemas.openxmlformats.org/spreadsheetml/2006/main" count="43" uniqueCount="43">
  <si>
    <t>BALANCE GENERAL</t>
  </si>
  <si>
    <t>AL 31 OCTUBRE 2025</t>
  </si>
  <si>
    <t>VALORES RD$</t>
  </si>
  <si>
    <t xml:space="preserve">ACTIVOS </t>
  </si>
  <si>
    <t>ACTIVOS CORRIENTES</t>
  </si>
  <si>
    <t>APROPIACION NO PROGRAMADA</t>
  </si>
  <si>
    <t>DISPONIBILIDAD BANCARIA</t>
  </si>
  <si>
    <t>TOTAL ACTIVOS CORRIENTES</t>
  </si>
  <si>
    <t xml:space="preserve">ACTIVOS NO CORRIENTES </t>
  </si>
  <si>
    <t>EXISTENCIA DE ALMACEN</t>
  </si>
  <si>
    <t>Suministros de Oficina y  Toner</t>
  </si>
  <si>
    <t>Suministros Desechable</t>
  </si>
  <si>
    <t>Productos Ferreteros</t>
  </si>
  <si>
    <t>Materiales de Oficina</t>
  </si>
  <si>
    <t xml:space="preserve">Materiales de Limpiezas </t>
  </si>
  <si>
    <t>BIENES INTANGIBLES</t>
  </si>
  <si>
    <t>TOTAL DE ACTIVOS NO CORRIENTES</t>
  </si>
  <si>
    <t>BIENES DE USO (ACTIVO FINANCIERO)</t>
  </si>
  <si>
    <t xml:space="preserve">1.2.06.01.04.03 Equipos de tecnología de la información y comunicación </t>
  </si>
  <si>
    <t>1.2.06.01.04.04 Electrodomésticos</t>
  </si>
  <si>
    <t xml:space="preserve">1.2.06.01.08.04 Equipo de comunicación, telecomunicaciones y señalamiento </t>
  </si>
  <si>
    <t>1.2.06.01.08.06 Muebles, equipos de oficina y estantería</t>
  </si>
  <si>
    <t>TOTAL Bienes Activos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</si>
  <si>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</si>
  <si>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</si>
  <si>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</si>
  <si>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</si>
  <si>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</si>
  <si>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</si>
  <si>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</si>
  <si>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 CORRIENTES</t>
  </si>
  <si>
    <t>PATRIMONIO</t>
  </si>
  <si>
    <t>PRESUPUESTO APROBADO</t>
  </si>
  <si>
    <t xml:space="preserve">CAPITAL </t>
  </si>
  <si>
    <t>‘DÉFICIT ACUMULADO DE EJERCICIOS ANTERIORES’</t>
  </si>
  <si>
    <t>RESULTADO  DEL EJERCICIO</t>
  </si>
  <si>
    <t>Resultado del Ejercicio (EBIT + F - G)</t>
  </si>
  <si>
    <t>TOTAL  PATRIMONIO NETO</t>
  </si>
  <si>
    <t>TOTAL DE PASIVOS Y PATRIMONIO  NETO</t>
  </si>
  <si>
    <t>Lic. Yovanny de la Rosa</t>
  </si>
  <si>
    <t>DANIEL E.QUIÑONES</t>
  </si>
  <si>
    <t>Contador</t>
  </si>
  <si>
    <t>Dirección  Administrativa 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</si>
</sst>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_-* #,##0.00_-;\-* #,##0.0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otham"/>
    </font>
    <font>
      <sz val="14"/>
      <color rgb="FF000000"/>
      <name val="Gotham"/>
    </font>
    <font>
      <b/>
      <sz val="10"/>
      <color rgb="FF000000"/>
      <name val="Gotham"/>
    </font>
    <font>
      <sz val="10"/>
      <color rgb="FF000000"/>
      <name val="Gotham"/>
    </font>
    <font>
      <b/>
      <u/>
      <sz val="10"/>
      <color rgb="FF000000"/>
      <name val="Gotham"/>
    </font>
    <font>
      <sz val="10"/>
      <color theme="1"/>
      <name val="Gotham"/>
    </font>
    <font>
      <b/>
      <sz val="10"/>
      <color theme="1"/>
      <name val="Gotham"/>
    </font>
    <font>
      <sz val="11"/>
      <name val="Gotham"/>
    </font>
    <font>
      <sz val="11"/>
      <color rgb="FFFF0000"/>
      <name val="Gotham"/>
    </font>
    <font>
      <sz val="10"/>
      <name val="Gotham"/>
    </font>
    <font>
      <sz val="10"/>
      <color rgb="FFFF0000"/>
      <name val="Gotham"/>
    </font>
    <font>
      <sz val="11"/>
      <color rgb="FF000000"/>
      <name val="Gotham"/>
    </font>
    <font>
      <b/>
      <sz val="11"/>
      <color theme="1"/>
      <name val="Gotham"/>
    </font>
    <font>
      <b/>
      <sz val="10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5" xfId="0" applyFont="1" applyBorder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4" xfId="0" applyFont="1" applyBorder="1"/>
    <xf numFmtId="0" fontId="5" fillId="0" borderId="0" xfId="0" applyFont="1"/>
    <xf numFmtId="4" fontId="5" fillId="0" borderId="5" xfId="0" applyNumberFormat="1" applyFont="1" applyBorder="1" applyAlignment="1">
      <alignment wrapText="1"/>
    </xf>
    <xf numFmtId="164" fontId="2" fillId="0" borderId="6" xfId="0" applyNumberFormat="1" applyFont="1" applyBorder="1"/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4" fontId="8" fillId="2" borderId="6" xfId="0" applyNumberFormat="1" applyFont="1" applyFill="1" applyBorder="1" applyAlignment="1">
      <alignment horizontal="right"/>
    </xf>
    <xf numFmtId="0" fontId="7" fillId="0" borderId="4" xfId="0" applyFont="1" applyBorder="1"/>
    <xf numFmtId="0" fontId="7" fillId="0" borderId="0" xfId="0" applyFont="1"/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165" fontId="2" fillId="0" borderId="5" xfId="1" applyFont="1" applyBorder="1"/>
    <xf numFmtId="0" fontId="9" fillId="0" borderId="4" xfId="0" applyFont="1" applyBorder="1"/>
    <xf numFmtId="0" fontId="10" fillId="0" borderId="0" xfId="0" applyFont="1"/>
    <xf numFmtId="165" fontId="9" fillId="0" borderId="5" xfId="1" applyFont="1" applyBorder="1"/>
    <xf numFmtId="165" fontId="5" fillId="0" borderId="6" xfId="1" applyFont="1" applyBorder="1" applyAlignment="1">
      <alignment wrapText="1"/>
    </xf>
    <xf numFmtId="4" fontId="4" fillId="0" borderId="6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5" xfId="0" applyFont="1" applyBorder="1"/>
    <xf numFmtId="0" fontId="12" fillId="0" borderId="0" xfId="0" applyFont="1" applyAlignment="1">
      <alignment wrapText="1"/>
    </xf>
    <xf numFmtId="4" fontId="13" fillId="0" borderId="5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wrapText="1"/>
    </xf>
    <xf numFmtId="165" fontId="14" fillId="0" borderId="6" xfId="1" applyFont="1" applyBorder="1"/>
    <xf numFmtId="0" fontId="15" fillId="0" borderId="4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4" fontId="15" fillId="2" borderId="7" xfId="0" applyNumberFormat="1" applyFont="1" applyFill="1" applyBorder="1" applyAlignment="1">
      <alignment wrapText="1"/>
    </xf>
    <xf numFmtId="0" fontId="8" fillId="0" borderId="4" xfId="0" applyFont="1" applyBorder="1"/>
    <xf numFmtId="0" fontId="8" fillId="0" borderId="0" xfId="0" applyFont="1"/>
    <xf numFmtId="4" fontId="2" fillId="0" borderId="6" xfId="0" applyNumberFormat="1" applyFont="1" applyBorder="1"/>
    <xf numFmtId="4" fontId="4" fillId="2" borderId="6" xfId="0" applyNumberFormat="1" applyFont="1" applyFill="1" applyBorder="1" applyAlignment="1">
      <alignment horizontal="right" wrapText="1"/>
    </xf>
    <xf numFmtId="4" fontId="5" fillId="0" borderId="6" xfId="0" applyNumberFormat="1" applyFont="1" applyBorder="1" applyAlignment="1">
      <alignment horizontal="right" wrapText="1"/>
    </xf>
    <xf numFmtId="4" fontId="2" fillId="0" borderId="5" xfId="0" applyNumberFormat="1" applyFont="1" applyBorder="1"/>
    <xf numFmtId="0" fontId="5" fillId="0" borderId="4" xfId="0" applyFont="1" applyBorder="1" applyAlignment="1">
      <alignment vertical="center"/>
    </xf>
    <xf numFmtId="37" fontId="2" fillId="0" borderId="5" xfId="1" applyNumberFormat="1" applyFont="1" applyBorder="1"/>
    <xf numFmtId="4" fontId="7" fillId="0" borderId="6" xfId="0" applyNumberFormat="1" applyFont="1" applyBorder="1" applyAlignment="1">
      <alignment horizontal="right" wrapText="1"/>
    </xf>
    <xf numFmtId="4" fontId="4" fillId="0" borderId="5" xfId="0" applyNumberFormat="1" applyFont="1" applyBorder="1" applyAlignment="1">
      <alignment horizontal="right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" fontId="8" fillId="2" borderId="7" xfId="0" applyNumberFormat="1" applyFont="1" applyFill="1" applyBorder="1" applyAlignment="1">
      <alignment wrapText="1"/>
    </xf>
    <xf numFmtId="165" fontId="7" fillId="0" borderId="5" xfId="1" applyFont="1" applyBorder="1"/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73572</xdr:colOff>
      <xdr:row>2</xdr:row>
      <xdr:rowOff>130668</xdr:rowOff>
    </xdr:from>
    <xdr:ext cx="2448910" cy="40851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A06111BA-A093-4A7A-983C-A2C330578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76812" y="50404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egory Ramon Olivero Sanchez" id="{B71C5ABF-B001-4278-A9B0-8C8D5A417BC8}" userId="S::gregory.olivero@diecom.gob.do::cd0247e3-1339-4fe5-8a7b-f2720c6e168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9" dT="2024-01-03T20:17:26.74" personId="{B71C5ABF-B001-4278-A9B0-8C8D5A417BC8}" id="{39E79D2C-435F-42BE-9D81-5C2338F1ACF8}">
    <text>PARA ESTE MES SE TOMO EL TOTAL LIBRADO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E31B-1D9D-47CD-B51B-4778BAD20A01}">
  <sheetPr>
    <pageSetUpPr fitToPage="1"/>
  </sheetPr>
  <dimension ref="A2:C59"/>
  <sheetViews>
    <sheetView tabSelected="1" workbookViewId="0">
      <selection activeCell="K10" sqref="K10"/>
    </sheetView>
  </sheetViews>
  <sheetFormatPr baseColWidth="10" defaultRowHeight="14.4" x14ac:dyDescent="0.3"/>
  <cols>
    <col min="1" max="1" width="59.77734375" customWidth="1"/>
    <col min="2" max="2" width="0.21875" customWidth="1"/>
    <col min="3" max="3" width="48.44140625" customWidth="1"/>
  </cols>
  <sheetData>
    <row r="2" spans="1:3" ht="15" thickBot="1" x14ac:dyDescent="0.35"/>
    <row r="3" spans="1:3" x14ac:dyDescent="0.3">
      <c r="A3" s="1"/>
      <c r="B3" s="2"/>
      <c r="C3" s="3"/>
    </row>
    <row r="4" spans="1:3" x14ac:dyDescent="0.3">
      <c r="A4" s="4"/>
      <c r="B4" s="5"/>
      <c r="C4" s="6"/>
    </row>
    <row r="5" spans="1:3" ht="17.399999999999999" x14ac:dyDescent="0.3">
      <c r="A5" s="7"/>
      <c r="B5" s="8"/>
      <c r="C5" s="9"/>
    </row>
    <row r="6" spans="1:3" ht="17.399999999999999" x14ac:dyDescent="0.3">
      <c r="A6" s="10"/>
      <c r="B6" s="11"/>
      <c r="C6" s="12"/>
    </row>
    <row r="7" spans="1:3" x14ac:dyDescent="0.3">
      <c r="A7" s="13" t="s">
        <v>0</v>
      </c>
      <c r="B7" s="14"/>
      <c r="C7" s="15"/>
    </row>
    <row r="8" spans="1:3" x14ac:dyDescent="0.3">
      <c r="A8" s="13" t="s">
        <v>1</v>
      </c>
      <c r="B8" s="14"/>
      <c r="C8" s="15"/>
    </row>
    <row r="9" spans="1:3" x14ac:dyDescent="0.3">
      <c r="A9" s="13" t="s">
        <v>2</v>
      </c>
      <c r="B9" s="14"/>
      <c r="C9" s="15"/>
    </row>
    <row r="10" spans="1:3" x14ac:dyDescent="0.3">
      <c r="A10" s="16"/>
      <c r="B10" s="17"/>
      <c r="C10" s="18"/>
    </row>
    <row r="11" spans="1:3" x14ac:dyDescent="0.3">
      <c r="A11" s="19" t="s">
        <v>3</v>
      </c>
      <c r="B11" s="20"/>
      <c r="C11" s="21"/>
    </row>
    <row r="12" spans="1:3" x14ac:dyDescent="0.3">
      <c r="A12" s="22" t="s">
        <v>4</v>
      </c>
      <c r="B12" s="23"/>
      <c r="C12" s="21"/>
    </row>
    <row r="13" spans="1:3" x14ac:dyDescent="0.3">
      <c r="A13" s="24" t="s">
        <v>5</v>
      </c>
      <c r="B13" s="25"/>
      <c r="C13" s="26">
        <v>192205201.71000001</v>
      </c>
    </row>
    <row r="14" spans="1:3" x14ac:dyDescent="0.3">
      <c r="A14" s="24" t="s">
        <v>6</v>
      </c>
      <c r="B14" s="25"/>
      <c r="C14" s="27">
        <v>236702.59</v>
      </c>
    </row>
    <row r="15" spans="1:3" x14ac:dyDescent="0.3">
      <c r="A15" s="28" t="s">
        <v>7</v>
      </c>
      <c r="B15" s="29"/>
      <c r="C15" s="30">
        <f>SUM(C13:C14)</f>
        <v>192441904.30000001</v>
      </c>
    </row>
    <row r="16" spans="1:3" x14ac:dyDescent="0.3">
      <c r="A16" s="31"/>
      <c r="B16" s="32"/>
      <c r="C16" s="6"/>
    </row>
    <row r="17" spans="1:3" x14ac:dyDescent="0.3">
      <c r="A17" s="22" t="s">
        <v>8</v>
      </c>
      <c r="B17" s="23"/>
      <c r="C17" s="6"/>
    </row>
    <row r="18" spans="1:3" x14ac:dyDescent="0.3">
      <c r="A18" s="33" t="s">
        <v>9</v>
      </c>
      <c r="B18" s="34"/>
      <c r="C18" s="35"/>
    </row>
    <row r="19" spans="1:3" x14ac:dyDescent="0.3">
      <c r="A19" s="36" t="s">
        <v>10</v>
      </c>
      <c r="B19" s="37"/>
      <c r="C19" s="38">
        <v>2712833.11</v>
      </c>
    </row>
    <row r="20" spans="1:3" x14ac:dyDescent="0.3">
      <c r="A20" s="36" t="s">
        <v>11</v>
      </c>
      <c r="B20" s="37"/>
      <c r="C20" s="38">
        <v>17360.5</v>
      </c>
    </row>
    <row r="21" spans="1:3" x14ac:dyDescent="0.3">
      <c r="A21" s="36" t="s">
        <v>12</v>
      </c>
      <c r="B21" s="37"/>
      <c r="C21" s="38">
        <v>59455.02</v>
      </c>
    </row>
    <row r="22" spans="1:3" x14ac:dyDescent="0.3">
      <c r="A22" s="36" t="s">
        <v>13</v>
      </c>
      <c r="B22" s="37"/>
      <c r="C22" s="38">
        <v>270166.49</v>
      </c>
    </row>
    <row r="23" spans="1:3" x14ac:dyDescent="0.3">
      <c r="A23" s="36" t="s">
        <v>14</v>
      </c>
      <c r="B23" s="37"/>
      <c r="C23" s="38">
        <v>43807.3</v>
      </c>
    </row>
    <row r="24" spans="1:3" x14ac:dyDescent="0.3">
      <c r="A24" s="4"/>
      <c r="B24" s="5"/>
      <c r="C24" s="35"/>
    </row>
    <row r="25" spans="1:3" x14ac:dyDescent="0.3">
      <c r="A25" s="33" t="s">
        <v>15</v>
      </c>
      <c r="B25" s="34"/>
      <c r="C25" s="39">
        <v>0</v>
      </c>
    </row>
    <row r="26" spans="1:3" x14ac:dyDescent="0.3">
      <c r="A26" s="22" t="s">
        <v>16</v>
      </c>
      <c r="B26" s="23"/>
      <c r="C26" s="40">
        <f>SUM(C18:C25)</f>
        <v>3103622.42</v>
      </c>
    </row>
    <row r="27" spans="1:3" x14ac:dyDescent="0.3">
      <c r="A27" s="33"/>
      <c r="B27" s="34"/>
      <c r="C27" s="6"/>
    </row>
    <row r="28" spans="1:3" x14ac:dyDescent="0.3">
      <c r="A28" s="41" t="s">
        <v>17</v>
      </c>
      <c r="B28" s="42"/>
      <c r="C28" s="43"/>
    </row>
    <row r="29" spans="1:3" x14ac:dyDescent="0.3">
      <c r="A29" s="31" t="s">
        <v>18</v>
      </c>
      <c r="B29" s="44"/>
      <c r="C29" s="35">
        <v>1617037.87</v>
      </c>
    </row>
    <row r="30" spans="1:3" x14ac:dyDescent="0.3">
      <c r="A30" s="4" t="s">
        <v>19</v>
      </c>
      <c r="B30" s="44"/>
      <c r="C30" s="45">
        <v>197550.66</v>
      </c>
    </row>
    <row r="31" spans="1:3" x14ac:dyDescent="0.3">
      <c r="A31" s="31" t="s">
        <v>20</v>
      </c>
      <c r="B31" s="44"/>
      <c r="C31" s="45">
        <v>37760</v>
      </c>
    </row>
    <row r="32" spans="1:3" x14ac:dyDescent="0.3">
      <c r="A32" s="4" t="s">
        <v>21</v>
      </c>
      <c r="B32" s="44"/>
      <c r="C32" s="46">
        <v>298793.7</v>
      </c>
    </row>
    <row r="33" spans="1:3" x14ac:dyDescent="0.3">
      <c r="A33" s="47" t="s">
        <v>22</v>
      </c>
      <c r="B33" s="44"/>
      <c r="C33" s="48">
        <f>SUM(C29:C32)</f>
        <v>2151142.23</v>
      </c>
    </row>
    <row r="34" spans="1:3" ht="15" thickBot="1" x14ac:dyDescent="0.35">
      <c r="A34" s="49" t="s">
        <v>23</v>
      </c>
      <c r="B34" s="50"/>
      <c r="C34" s="51">
        <f>C15+C26+C33</f>
        <v>197696668.94999999</v>
      </c>
    </row>
    <row r="35" spans="1:3" ht="15" thickTop="1" x14ac:dyDescent="0.3">
      <c r="A35" s="31"/>
      <c r="B35" s="32"/>
      <c r="C35" s="6"/>
    </row>
    <row r="36" spans="1:3" x14ac:dyDescent="0.3">
      <c r="A36" s="19" t="s">
        <v>24</v>
      </c>
      <c r="B36" s="20"/>
      <c r="C36" s="6"/>
    </row>
    <row r="37" spans="1:3" x14ac:dyDescent="0.3">
      <c r="A37" s="52" t="s">
        <v>25</v>
      </c>
      <c r="B37" s="53"/>
      <c r="C37" s="6"/>
    </row>
    <row r="38" spans="1:3" x14ac:dyDescent="0.3">
      <c r="A38" s="31" t="s">
        <v>26</v>
      </c>
      <c r="B38" s="32"/>
      <c r="C38" s="54">
        <v>535282.18999999994</v>
      </c>
    </row>
    <row r="39" spans="1:3" x14ac:dyDescent="0.3">
      <c r="A39" s="52" t="s">
        <v>27</v>
      </c>
      <c r="B39" s="53"/>
      <c r="C39" s="55">
        <f>+C38</f>
        <v>535282.18999999994</v>
      </c>
    </row>
    <row r="40" spans="1:3" x14ac:dyDescent="0.3">
      <c r="A40" s="52"/>
      <c r="B40" s="53"/>
      <c r="C40" s="6"/>
    </row>
    <row r="41" spans="1:3" x14ac:dyDescent="0.3">
      <c r="A41" s="52" t="s">
        <v>28</v>
      </c>
      <c r="B41" s="53"/>
      <c r="C41" s="6"/>
    </row>
    <row r="42" spans="1:3" x14ac:dyDescent="0.3">
      <c r="A42" s="31" t="s">
        <v>29</v>
      </c>
      <c r="B42" s="32"/>
      <c r="C42" s="56">
        <v>0</v>
      </c>
    </row>
    <row r="43" spans="1:3" x14ac:dyDescent="0.3">
      <c r="A43" s="52" t="s">
        <v>30</v>
      </c>
      <c r="B43" s="53"/>
      <c r="C43" s="55">
        <f>+C42</f>
        <v>0</v>
      </c>
    </row>
    <row r="44" spans="1:3" x14ac:dyDescent="0.3">
      <c r="A44" s="19"/>
      <c r="B44" s="20"/>
      <c r="C44" s="6"/>
    </row>
    <row r="45" spans="1:3" x14ac:dyDescent="0.3">
      <c r="A45" s="52" t="s">
        <v>31</v>
      </c>
      <c r="B45" s="53"/>
      <c r="C45" s="6"/>
    </row>
    <row r="46" spans="1:3" x14ac:dyDescent="0.3">
      <c r="A46" s="31" t="s">
        <v>32</v>
      </c>
      <c r="B46" s="32"/>
      <c r="C46" s="57">
        <v>1524269892</v>
      </c>
    </row>
    <row r="47" spans="1:3" x14ac:dyDescent="0.3">
      <c r="A47" s="31" t="s">
        <v>33</v>
      </c>
      <c r="B47" s="32"/>
      <c r="C47" s="6">
        <v>0</v>
      </c>
    </row>
    <row r="48" spans="1:3" x14ac:dyDescent="0.3">
      <c r="A48" s="58" t="s">
        <v>34</v>
      </c>
      <c r="B48" s="32"/>
      <c r="C48" s="59">
        <v>-3003189623.9299998</v>
      </c>
    </row>
    <row r="49" spans="1:3" x14ac:dyDescent="0.3">
      <c r="A49" s="31" t="s">
        <v>35</v>
      </c>
      <c r="B49" s="32"/>
      <c r="C49" s="57">
        <v>836396269.19000006</v>
      </c>
    </row>
    <row r="50" spans="1:3" x14ac:dyDescent="0.3">
      <c r="A50" s="31" t="s">
        <v>36</v>
      </c>
      <c r="B50" s="32"/>
      <c r="C50" s="60">
        <v>839684849.5</v>
      </c>
    </row>
    <row r="51" spans="1:3" x14ac:dyDescent="0.3">
      <c r="A51" s="52" t="s">
        <v>37</v>
      </c>
      <c r="B51" s="53"/>
      <c r="C51" s="61">
        <f>SUM(C46:C50)</f>
        <v>197161386.76000023</v>
      </c>
    </row>
    <row r="52" spans="1:3" x14ac:dyDescent="0.3">
      <c r="A52" s="52"/>
      <c r="B52" s="53"/>
      <c r="C52" s="21"/>
    </row>
    <row r="53" spans="1:3" ht="15" thickBot="1" x14ac:dyDescent="0.35">
      <c r="A53" s="62" t="s">
        <v>38</v>
      </c>
      <c r="B53" s="63"/>
      <c r="C53" s="64">
        <f>+C39+C51</f>
        <v>197696668.95000023</v>
      </c>
    </row>
    <row r="54" spans="1:3" ht="15" thickTop="1" x14ac:dyDescent="0.3">
      <c r="A54" s="31"/>
      <c r="B54" s="32"/>
      <c r="C54" s="21"/>
    </row>
    <row r="55" spans="1:3" x14ac:dyDescent="0.3">
      <c r="A55" s="31"/>
      <c r="B55" s="32"/>
      <c r="C55" s="65"/>
    </row>
    <row r="56" spans="1:3" x14ac:dyDescent="0.3">
      <c r="A56" s="31"/>
      <c r="B56" s="32"/>
      <c r="C56" s="21"/>
    </row>
    <row r="57" spans="1:3" x14ac:dyDescent="0.3">
      <c r="A57" s="66" t="s">
        <v>39</v>
      </c>
      <c r="B57" s="67"/>
      <c r="C57" s="68" t="s">
        <v>40</v>
      </c>
    </row>
    <row r="58" spans="1:3" ht="15" thickBot="1" x14ac:dyDescent="0.35">
      <c r="A58" s="69" t="s">
        <v>41</v>
      </c>
      <c r="B58" s="70"/>
      <c r="C58" s="71" t="s">
        <v>42</v>
      </c>
    </row>
    <row r="59" spans="1:3" ht="15" thickTop="1" x14ac:dyDescent="0.3"/>
  </sheetData>
  <mergeCells count="3">
    <mergeCell ref="A7:C7"/>
    <mergeCell ref="A8:C8"/>
    <mergeCell ref="A9:C9"/>
  </mergeCells>
  <pageMargins left="0.7" right="0.7" top="0.75" bottom="0.75" header="0.3" footer="0.3"/>
  <pageSetup scale="7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2025-11-19T19:19:13Z</cp:lastPrinted>
  <dcterms:created xsi:type="dcterms:W3CDTF">2025-11-19T19:00:31Z</dcterms:created>
  <dcterms:modified xsi:type="dcterms:W3CDTF">2025-11-19T19:26:44Z</dcterms:modified>
</cp:coreProperties>
</file>