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INFORME DEL MES DE SEPT-2025\"/>
    </mc:Choice>
  </mc:AlternateContent>
  <xr:revisionPtr revIDLastSave="0" documentId="13_ncr:1_{4C86C3A1-8EB3-4061-A8D0-0F951C19498B}" xr6:coauthVersionLast="47" xr6:coauthVersionMax="47" xr10:uidLastSave="{00000000-0000-0000-0000-000000000000}"/>
  <bookViews>
    <workbookView xWindow="-108" yWindow="-108" windowWidth="23256" windowHeight="12456" xr2:uid="{D5A7E1DD-04A5-45E8-9C95-8796803B1A5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1" l="1"/>
  <c r="D58" i="1"/>
  <c r="D60" i="1" s="1"/>
  <c r="D50" i="1"/>
  <c r="D46" i="1"/>
  <c r="D26" i="1"/>
  <c r="D15" i="1"/>
  <c r="D4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tc={1C67A80E-3F3F-4588-8416-EB7F8C5CB539}</author>
  </authors>
  <commentList>
    <comment ref="D56" authorId="0" shapeId="0" xr:uid="{1C67A80E-3F3F-4588-8416-EB7F8C5CB53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ESTE MES SE TOMO EL TOTAL LIBRADO</t>
      </text>
    </comment>
  </commentList>
</comments>
</file>

<file path=xl/sharedStrings.xml><?xml version="1.0" encoding="utf-8"?>
<sst xmlns="http://schemas.openxmlformats.org/spreadsheetml/2006/main" count="48" uniqueCount="48">
  <si>
    <t>BALANCE GENERAL</t>
  </si>
  <si>
    <t>VALORES RD$</t>
  </si>
  <si>
    <t xml:space="preserve">ACTIVOS </t>
  </si>
  <si>
    <t>ACTIVOS CORRIENTES</t>
  </si>
  <si>
    <t>APROPIACION NO PROGRAMADA</t>
  </si>
  <si>
    <t>DISPONIBILIDAD BANCARIA</t>
  </si>
  <si>
    <t>TOTAL ACTIVOS CORRIENTES</t>
  </si>
  <si>
    <t xml:space="preserve">ACTIVOS NO CORRIENTES </t>
  </si>
  <si>
    <t>EXISTENCIA DE ALMACEN</t>
  </si>
  <si>
    <t>Suministros de Oficina y  Toner</t>
  </si>
  <si>
    <t>Suministros Desechable</t>
  </si>
  <si>
    <t>Productos Ferreteros</t>
  </si>
  <si>
    <t>Materiales de Oficina</t>
  </si>
  <si>
    <t xml:space="preserve">Materiales de Limpiezas </t>
  </si>
  <si>
    <t>BIENES INTANGIBLES</t>
  </si>
  <si>
    <t>TOTAL DE ACTIVOS NO CORRIENTES</t>
  </si>
  <si>
    <t>BIENES DE USO (ACTIVO FINANCIERO)</t>
  </si>
  <si>
    <t>1.2.06.01.04.03 Equipos de cómputo</t>
  </si>
  <si>
    <t>TOTAL Bienes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</si>
  <si>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</si>
  <si>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</si>
  <si>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</si>
  <si>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</si>
  <si>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</si>
  <si>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</si>
  <si>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CUENTAS POR PAGAR A LARGO PLAZO</t>
  </si>
  <si>
    <t>TOTAL PASIVOS NO  CORRIENTES</t>
  </si>
  <si>
    <t>PATRIMONIO</t>
  </si>
  <si>
    <t>PRESUPUESTO APROBADO</t>
  </si>
  <si>
    <t xml:space="preserve">CAPITAL </t>
  </si>
  <si>
    <t>‘DÉFICIT ACUMULADO DE EJERCICIOS ANTERIORES’</t>
  </si>
  <si>
    <t>RESULTADO  DEL EJERCICIO</t>
  </si>
  <si>
    <t>Resultado del Ejercicio (EBIT + F - G)</t>
  </si>
  <si>
    <t>TOTAL  PATRIMONIO NETO</t>
  </si>
  <si>
    <t>TOTAL DE PASIVOS Y PATRIMONIO  NETO</t>
  </si>
  <si>
    <t>Lic. Yovanny de la Rosa</t>
  </si>
  <si>
    <t>DANIEL E.QUIÑONES</t>
  </si>
  <si>
    <t>Contador</t>
  </si>
  <si>
    <t>Dirección  Administrativa  y Financiera</t>
  </si>
  <si>
    <t>AL 30 SEPTIEMBRE 2025</t>
  </si>
  <si>
    <t>1.2.06.01.04.04 Electrodomésticos</t>
  </si>
  <si>
    <t>1.2.06.01.06.02 Instrumental médico y de laboratorio</t>
  </si>
  <si>
    <t>1.2.06.01.07.07 Equipos de tracción</t>
  </si>
  <si>
    <t>1.2.06.01.08.01 Maquinarias y equipos agropecuarios</t>
  </si>
  <si>
    <t>1.2.06.01.08.04 Sistemas de aire acondicionado, calefacción y refrigeración industrial y comercial</t>
  </si>
  <si>
    <t>1.2.06.01.08.06 Equipos de generación eléctrica, aparatos y accesorios eléctricos</t>
  </si>
  <si>
    <t>1.2.06.01.08.07 Herramientas y máquinas-herramientas</t>
  </si>
  <si>
    <t>1.2.06.01.08.99 Otras maquinarias y equipos especializados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</si>
</sst>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3" formatCode="_-* #,##0.00_-;\-* #,##0.00_-;_-* &quot;-&quot;??_-;_-@_-"/>
    <numFmt numFmtId="164" formatCode="#,##0_);\(#,##0\)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rgb="FF000000"/>
      <name val="Times New Roman"/>
      <family val="2"/>
      <charset val="1"/>
    </font>
    <font>
      <b/>
      <sz val="10"/>
      <color rgb="FF000000"/>
      <name val="Ariel"/>
    </font>
    <font>
      <sz val="10"/>
      <color rgb="FF000000"/>
      <name val="Ariel"/>
    </font>
    <font>
      <b/>
      <u/>
      <sz val="10"/>
      <color rgb="FF000000"/>
      <name val="Ariel"/>
    </font>
    <font>
      <sz val="10"/>
      <color theme="1"/>
      <name val="Ariel"/>
    </font>
    <font>
      <b/>
      <sz val="10"/>
      <color theme="1"/>
      <name val="Ariel"/>
    </font>
    <font>
      <b/>
      <sz val="10"/>
      <color theme="0"/>
      <name val="Ariel"/>
    </font>
    <font>
      <sz val="10"/>
      <color rgb="FF000000"/>
      <name val="Calibri"/>
      <family val="2"/>
    </font>
    <font>
      <sz val="10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riel"/>
    </font>
    <font>
      <b/>
      <sz val="10"/>
      <name val="Ariel"/>
    </font>
    <font>
      <b/>
      <sz val="11"/>
      <name val="Aptos Narrow"/>
      <family val="2"/>
      <scheme val="minor"/>
    </font>
    <font>
      <sz val="10"/>
      <color rgb="FFFF0000"/>
      <name val="Ariel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5" fillId="0" borderId="4" xfId="0" applyFont="1" applyBorder="1" applyAlignment="1">
      <alignment wrapText="1"/>
    </xf>
    <xf numFmtId="0" fontId="6" fillId="0" borderId="5" xfId="0" applyFont="1" applyBorder="1"/>
    <xf numFmtId="0" fontId="3" fillId="0" borderId="4" xfId="0" applyFont="1" applyBorder="1" applyAlignment="1">
      <alignment wrapText="1"/>
    </xf>
    <xf numFmtId="0" fontId="4" fillId="0" borderId="4" xfId="0" applyFont="1" applyBorder="1"/>
    <xf numFmtId="4" fontId="4" fillId="0" borderId="5" xfId="0" applyNumberFormat="1" applyFont="1" applyBorder="1" applyAlignment="1">
      <alignment wrapText="1"/>
    </xf>
    <xf numFmtId="8" fontId="0" fillId="0" borderId="5" xfId="0" applyNumberFormat="1" applyBorder="1"/>
    <xf numFmtId="0" fontId="3" fillId="0" borderId="4" xfId="0" applyFont="1" applyBorder="1" applyAlignment="1">
      <alignment horizontal="left" wrapText="1"/>
    </xf>
    <xf numFmtId="4" fontId="7" fillId="0" borderId="6" xfId="0" applyNumberFormat="1" applyFont="1" applyBorder="1" applyAlignment="1">
      <alignment horizontal="right"/>
    </xf>
    <xf numFmtId="0" fontId="6" fillId="0" borderId="4" xfId="0" applyFont="1" applyBorder="1"/>
    <xf numFmtId="0" fontId="4" fillId="0" borderId="4" xfId="0" applyFont="1" applyBorder="1" applyAlignment="1">
      <alignment wrapText="1"/>
    </xf>
    <xf numFmtId="43" fontId="0" fillId="0" borderId="5" xfId="1" applyFont="1" applyBorder="1"/>
    <xf numFmtId="43" fontId="4" fillId="0" borderId="6" xfId="1" applyFont="1" applyBorder="1" applyAlignment="1">
      <alignment wrapText="1"/>
    </xf>
    <xf numFmtId="4" fontId="3" fillId="0" borderId="6" xfId="0" applyNumberFormat="1" applyFont="1" applyBorder="1" applyAlignment="1">
      <alignment wrapText="1"/>
    </xf>
    <xf numFmtId="0" fontId="7" fillId="0" borderId="4" xfId="0" applyFont="1" applyBorder="1"/>
    <xf numFmtId="4" fontId="4" fillId="0" borderId="6" xfId="0" applyNumberFormat="1" applyFont="1" applyBorder="1" applyAlignment="1">
      <alignment horizontal="right" wrapText="1"/>
    </xf>
    <xf numFmtId="4" fontId="3" fillId="0" borderId="6" xfId="0" applyNumberFormat="1" applyFont="1" applyBorder="1" applyAlignment="1">
      <alignment horizontal="right" wrapText="1"/>
    </xf>
    <xf numFmtId="4" fontId="0" fillId="0" borderId="5" xfId="0" applyNumberFormat="1" applyBorder="1"/>
    <xf numFmtId="0" fontId="9" fillId="0" borderId="4" xfId="0" applyFont="1" applyBorder="1" applyAlignment="1">
      <alignment vertical="center"/>
    </xf>
    <xf numFmtId="4" fontId="3" fillId="0" borderId="5" xfId="0" applyNumberFormat="1" applyFont="1" applyBorder="1" applyAlignment="1">
      <alignment horizontal="right" wrapText="1"/>
    </xf>
    <xf numFmtId="0" fontId="10" fillId="0" borderId="5" xfId="0" applyFont="1" applyBorder="1"/>
    <xf numFmtId="0" fontId="5" fillId="0" borderId="4" xfId="0" applyFont="1" applyBorder="1" applyAlignment="1">
      <alignment vertical="center" wrapText="1"/>
    </xf>
    <xf numFmtId="0" fontId="10" fillId="0" borderId="4" xfId="0" applyFont="1" applyBorder="1"/>
    <xf numFmtId="43" fontId="10" fillId="0" borderId="5" xfId="1" applyFont="1" applyBorder="1"/>
    <xf numFmtId="0" fontId="7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4" fontId="8" fillId="2" borderId="7" xfId="0" applyNumberFormat="1" applyFont="1" applyFill="1" applyBorder="1" applyAlignment="1">
      <alignment wrapText="1"/>
    </xf>
    <xf numFmtId="43" fontId="0" fillId="0" borderId="0" xfId="1" applyFont="1"/>
    <xf numFmtId="43" fontId="12" fillId="0" borderId="5" xfId="1" applyFont="1" applyBorder="1"/>
    <xf numFmtId="0" fontId="13" fillId="0" borderId="4" xfId="0" applyFont="1" applyBorder="1" applyAlignment="1">
      <alignment wrapText="1"/>
    </xf>
    <xf numFmtId="0" fontId="12" fillId="0" borderId="5" xfId="0" applyFont="1" applyBorder="1"/>
    <xf numFmtId="0" fontId="14" fillId="0" borderId="4" xfId="0" applyFont="1" applyBorder="1" applyAlignment="1">
      <alignment horizontal="left" wrapText="1"/>
    </xf>
    <xf numFmtId="43" fontId="15" fillId="0" borderId="6" xfId="1" applyFont="1" applyBorder="1"/>
    <xf numFmtId="4" fontId="14" fillId="2" borderId="7" xfId="0" applyNumberFormat="1" applyFont="1" applyFill="1" applyBorder="1" applyAlignment="1">
      <alignment wrapText="1"/>
    </xf>
    <xf numFmtId="0" fontId="12" fillId="0" borderId="4" xfId="0" applyFont="1" applyBorder="1"/>
    <xf numFmtId="164" fontId="11" fillId="0" borderId="5" xfId="1" applyNumberFormat="1" applyFont="1" applyBorder="1"/>
    <xf numFmtId="4" fontId="11" fillId="0" borderId="5" xfId="0" applyNumberFormat="1" applyFont="1" applyBorder="1"/>
    <xf numFmtId="4" fontId="16" fillId="0" borderId="6" xfId="0" applyNumberFormat="1" applyFont="1" applyBorder="1" applyAlignment="1">
      <alignment horizontal="right" wrapText="1"/>
    </xf>
    <xf numFmtId="0" fontId="6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/>
    <xf numFmtId="0" fontId="3" fillId="0" borderId="0" xfId="0" applyFont="1" applyAlignment="1">
      <alignment horizontal="left" wrapText="1"/>
    </xf>
    <xf numFmtId="0" fontId="6" fillId="0" borderId="0" xfId="0" applyFont="1"/>
    <xf numFmtId="0" fontId="4" fillId="0" borderId="0" xfId="0" applyFont="1" applyAlignment="1">
      <alignment wrapText="1"/>
    </xf>
    <xf numFmtId="0" fontId="11" fillId="0" borderId="0" xfId="0" applyFont="1"/>
    <xf numFmtId="0" fontId="13" fillId="0" borderId="0" xfId="0" applyFont="1" applyAlignment="1">
      <alignment wrapText="1"/>
    </xf>
    <xf numFmtId="0" fontId="17" fillId="0" borderId="4" xfId="0" applyFont="1" applyBorder="1"/>
    <xf numFmtId="0" fontId="14" fillId="0" borderId="0" xfId="0" applyFont="1" applyAlignment="1">
      <alignment horizontal="left" wrapText="1"/>
    </xf>
    <xf numFmtId="0" fontId="7" fillId="0" borderId="0" xfId="0" applyFont="1"/>
    <xf numFmtId="0" fontId="5" fillId="0" borderId="0" xfId="0" applyFont="1" applyAlignment="1">
      <alignment vertical="center" wrapText="1"/>
    </xf>
    <xf numFmtId="0" fontId="10" fillId="0" borderId="0" xfId="0" applyFont="1"/>
    <xf numFmtId="0" fontId="7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73572</xdr:colOff>
      <xdr:row>2</xdr:row>
      <xdr:rowOff>130668</xdr:rowOff>
    </xdr:from>
    <xdr:ext cx="2448910" cy="408514"/>
    <xdr:pic>
      <xdr:nvPicPr>
        <xdr:cNvPr id="2" name="Imagen 1" descr="Texto&#10;&#10;Descripción generada automáticamente con confianza baja">
          <a:extLst>
            <a:ext uri="{FF2B5EF4-FFF2-40B4-BE49-F238E27FC236}">
              <a16:creationId xmlns:a16="http://schemas.microsoft.com/office/drawing/2014/main" id="{05490AF4-BCE8-4E01-B9D6-FBDBE7E819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45612" y="504048"/>
          <a:ext cx="2448910" cy="40851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73572</xdr:colOff>
      <xdr:row>2</xdr:row>
      <xdr:rowOff>130668</xdr:rowOff>
    </xdr:from>
    <xdr:ext cx="2448910" cy="408514"/>
    <xdr:pic>
      <xdr:nvPicPr>
        <xdr:cNvPr id="3" name="Imagen 2" descr="Texto&#10;&#10;Descripción generada automáticamente con confianza baja">
          <a:extLst>
            <a:ext uri="{FF2B5EF4-FFF2-40B4-BE49-F238E27FC236}">
              <a16:creationId xmlns:a16="http://schemas.microsoft.com/office/drawing/2014/main" id="{750CE7B6-C66D-47A8-837D-6BB8852A6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45612" y="504048"/>
          <a:ext cx="2448910" cy="408514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Gregory Ramon Olivero Sanchez" id="{CE5B0774-AFDB-4EF0-903D-69D943644C6F}" userId="S::gregory.olivero@diecom.gob.do::cd0247e3-1339-4fe5-8a7b-f2720c6e168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56" dT="2024-01-03T20:17:26.74" personId="{CE5B0774-AFDB-4EF0-903D-69D943644C6F}" id="{1C67A80E-3F3F-4588-8416-EB7F8C5CB539}">
    <text>PARA ESTE MES SE TOMO EL TOTAL LIBRADO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365C8-958E-4D7C-A95D-618149091692}">
  <sheetPr>
    <pageSetUpPr fitToPage="1"/>
  </sheetPr>
  <dimension ref="B2:J66"/>
  <sheetViews>
    <sheetView tabSelected="1" topLeftCell="A45" workbookViewId="0">
      <selection activeCell="D3" sqref="B3:D65"/>
    </sheetView>
  </sheetViews>
  <sheetFormatPr baseColWidth="10" defaultRowHeight="14.4"/>
  <cols>
    <col min="2" max="2" width="81.33203125" bestFit="1" customWidth="1"/>
    <col min="3" max="3" width="0.21875" customWidth="1"/>
    <col min="4" max="4" width="48.44140625" customWidth="1"/>
    <col min="7" max="7" width="16.6640625" style="39" bestFit="1" customWidth="1"/>
    <col min="9" max="9" width="13" bestFit="1" customWidth="1"/>
  </cols>
  <sheetData>
    <row r="2" spans="2:4" ht="15" thickBot="1"/>
    <row r="3" spans="2:4">
      <c r="B3" s="1"/>
      <c r="C3" s="2"/>
      <c r="D3" s="3"/>
    </row>
    <row r="4" spans="2:4">
      <c r="B4" s="4"/>
      <c r="D4" s="5"/>
    </row>
    <row r="5" spans="2:4" ht="18">
      <c r="B5" s="6"/>
      <c r="C5" s="52"/>
      <c r="D5" s="7"/>
    </row>
    <row r="6" spans="2:4" ht="18">
      <c r="B6" s="8"/>
      <c r="C6" s="53"/>
      <c r="D6" s="9"/>
    </row>
    <row r="7" spans="2:4">
      <c r="B7" s="69" t="s">
        <v>0</v>
      </c>
      <c r="C7" s="70"/>
      <c r="D7" s="71"/>
    </row>
    <row r="8" spans="2:4">
      <c r="B8" s="69" t="s">
        <v>39</v>
      </c>
      <c r="C8" s="70"/>
      <c r="D8" s="71"/>
    </row>
    <row r="9" spans="2:4">
      <c r="B9" s="69" t="s">
        <v>1</v>
      </c>
      <c r="C9" s="70"/>
      <c r="D9" s="71"/>
    </row>
    <row r="10" spans="2:4">
      <c r="B10" s="10"/>
      <c r="C10" s="54"/>
      <c r="D10" s="11"/>
    </row>
    <row r="11" spans="2:4">
      <c r="B11" s="12" t="s">
        <v>2</v>
      </c>
      <c r="C11" s="55"/>
      <c r="D11" s="13"/>
    </row>
    <row r="12" spans="2:4">
      <c r="B12" s="14" t="s">
        <v>3</v>
      </c>
      <c r="C12" s="56"/>
      <c r="D12" s="13"/>
    </row>
    <row r="13" spans="2:4">
      <c r="B13" s="15" t="s">
        <v>4</v>
      </c>
      <c r="C13" s="57"/>
      <c r="D13" s="16">
        <v>322127424.30000001</v>
      </c>
    </row>
    <row r="14" spans="2:4">
      <c r="B14" s="15" t="s">
        <v>5</v>
      </c>
      <c r="C14" s="57"/>
      <c r="D14" s="17">
        <v>261976.34</v>
      </c>
    </row>
    <row r="15" spans="2:4">
      <c r="B15" s="18" t="s">
        <v>6</v>
      </c>
      <c r="C15" s="58"/>
      <c r="D15" s="19">
        <f>SUM(D13:D14)</f>
        <v>322389400.63999999</v>
      </c>
    </row>
    <row r="16" spans="2:4">
      <c r="B16" s="20"/>
      <c r="C16" s="59"/>
      <c r="D16" s="5"/>
    </row>
    <row r="17" spans="2:10">
      <c r="B17" s="14" t="s">
        <v>7</v>
      </c>
      <c r="C17" s="56"/>
      <c r="D17" s="5"/>
    </row>
    <row r="18" spans="2:10">
      <c r="B18" s="21" t="s">
        <v>8</v>
      </c>
      <c r="C18" s="60"/>
      <c r="D18" s="22"/>
      <c r="H18" s="39"/>
      <c r="I18" s="39"/>
      <c r="J18" s="39"/>
    </row>
    <row r="19" spans="2:10">
      <c r="B19" s="46" t="s">
        <v>9</v>
      </c>
      <c r="C19" s="61"/>
      <c r="D19" s="40">
        <v>3191568.36</v>
      </c>
      <c r="H19" s="39"/>
      <c r="I19" s="39"/>
      <c r="J19" s="39"/>
    </row>
    <row r="20" spans="2:10">
      <c r="B20" s="46" t="s">
        <v>10</v>
      </c>
      <c r="C20" s="61"/>
      <c r="D20" s="40">
        <v>20940.57</v>
      </c>
      <c r="H20" s="39"/>
      <c r="I20" s="39"/>
      <c r="J20" s="39"/>
    </row>
    <row r="21" spans="2:10">
      <c r="B21" s="46" t="s">
        <v>11</v>
      </c>
      <c r="C21" s="61"/>
      <c r="D21" s="40">
        <v>69947.08</v>
      </c>
      <c r="H21" s="39"/>
      <c r="I21" s="39"/>
      <c r="J21" s="39"/>
    </row>
    <row r="22" spans="2:10">
      <c r="B22" s="46" t="s">
        <v>12</v>
      </c>
      <c r="C22" s="61"/>
      <c r="D22" s="40">
        <v>317842.93</v>
      </c>
      <c r="H22" s="39"/>
      <c r="I22" s="39"/>
      <c r="J22" s="39"/>
    </row>
    <row r="23" spans="2:10">
      <c r="B23" s="46" t="s">
        <v>13</v>
      </c>
      <c r="C23" s="61"/>
      <c r="D23" s="40">
        <v>51538</v>
      </c>
      <c r="H23" s="39"/>
      <c r="I23" s="39"/>
      <c r="J23" s="39"/>
    </row>
    <row r="24" spans="2:10">
      <c r="B24" s="4"/>
      <c r="D24" s="22"/>
      <c r="H24" s="39"/>
      <c r="I24" s="39"/>
      <c r="J24" s="39"/>
    </row>
    <row r="25" spans="2:10">
      <c r="B25" s="21" t="s">
        <v>14</v>
      </c>
      <c r="C25" s="60"/>
      <c r="D25" s="23">
        <v>0</v>
      </c>
      <c r="H25" s="39"/>
      <c r="I25" s="39"/>
      <c r="J25" s="39"/>
    </row>
    <row r="26" spans="2:10">
      <c r="B26" s="14" t="s">
        <v>15</v>
      </c>
      <c r="C26" s="56"/>
      <c r="D26" s="24">
        <f>SUM(D18:D25)</f>
        <v>3651836.94</v>
      </c>
      <c r="H26" s="39"/>
      <c r="I26" s="39"/>
      <c r="J26" s="39"/>
    </row>
    <row r="27" spans="2:10">
      <c r="B27" s="21"/>
      <c r="C27" s="60"/>
      <c r="D27" s="5"/>
      <c r="H27" s="39"/>
      <c r="I27" s="39"/>
      <c r="J27" s="39"/>
    </row>
    <row r="28" spans="2:10">
      <c r="B28" s="41" t="s">
        <v>16</v>
      </c>
      <c r="C28" s="62"/>
      <c r="D28" s="42"/>
      <c r="H28" s="39"/>
      <c r="I28" s="39"/>
      <c r="J28" s="39"/>
    </row>
    <row r="29" spans="2:10">
      <c r="B29" s="63" t="s">
        <v>17</v>
      </c>
      <c r="C29" s="62"/>
      <c r="D29" s="40">
        <v>2825007.7</v>
      </c>
    </row>
    <row r="30" spans="2:10">
      <c r="B30" s="63" t="s">
        <v>40</v>
      </c>
      <c r="C30" s="62"/>
      <c r="D30" s="40">
        <v>92834.91</v>
      </c>
    </row>
    <row r="31" spans="2:10">
      <c r="B31" s="63" t="s">
        <v>41</v>
      </c>
      <c r="C31" s="62"/>
      <c r="D31" s="40">
        <v>41433.300000000003</v>
      </c>
    </row>
    <row r="32" spans="2:10">
      <c r="B32" s="63" t="s">
        <v>42</v>
      </c>
      <c r="C32" s="62"/>
      <c r="D32" s="40">
        <v>25063.200000000001</v>
      </c>
    </row>
    <row r="33" spans="2:4">
      <c r="B33" s="63" t="s">
        <v>43</v>
      </c>
      <c r="C33" s="62"/>
      <c r="D33" s="40">
        <v>6194</v>
      </c>
    </row>
    <row r="34" spans="2:4">
      <c r="B34" s="63" t="s">
        <v>44</v>
      </c>
      <c r="C34" s="62"/>
      <c r="D34" s="40">
        <v>262100</v>
      </c>
    </row>
    <row r="35" spans="2:4">
      <c r="B35" s="63" t="s">
        <v>45</v>
      </c>
      <c r="C35" s="62"/>
      <c r="D35" s="40">
        <v>160906.62</v>
      </c>
    </row>
    <row r="36" spans="2:4">
      <c r="B36" s="63" t="s">
        <v>46</v>
      </c>
      <c r="C36" s="62"/>
      <c r="D36" s="40">
        <v>504324.64</v>
      </c>
    </row>
    <row r="37" spans="2:4">
      <c r="B37" s="63" t="s">
        <v>47</v>
      </c>
      <c r="C37" s="62"/>
      <c r="D37" s="40">
        <v>194999.99</v>
      </c>
    </row>
    <row r="38" spans="2:4">
      <c r="B38" s="41"/>
      <c r="C38" s="62"/>
      <c r="D38" s="40"/>
    </row>
    <row r="39" spans="2:4" ht="14.4" customHeight="1">
      <c r="B39" s="43" t="s">
        <v>18</v>
      </c>
      <c r="C39" s="62"/>
      <c r="D39" s="44">
        <f>SUM(D29:D37)</f>
        <v>4112864.3600000003</v>
      </c>
    </row>
    <row r="40" spans="2:4" ht="14.4" customHeight="1">
      <c r="B40" s="41"/>
      <c r="C40" s="62"/>
      <c r="D40" s="40"/>
    </row>
    <row r="41" spans="2:4" ht="15" thickBot="1">
      <c r="B41" s="43" t="s">
        <v>19</v>
      </c>
      <c r="C41" s="64"/>
      <c r="D41" s="45">
        <f>D15+D26+D39</f>
        <v>330154101.94</v>
      </c>
    </row>
    <row r="42" spans="2:4" ht="15" thickTop="1">
      <c r="B42" s="20"/>
      <c r="C42" s="59"/>
      <c r="D42" s="5"/>
    </row>
    <row r="43" spans="2:4">
      <c r="B43" s="12" t="s">
        <v>20</v>
      </c>
      <c r="C43" s="55"/>
      <c r="D43" s="5"/>
    </row>
    <row r="44" spans="2:4">
      <c r="B44" s="25" t="s">
        <v>21</v>
      </c>
      <c r="C44" s="65"/>
      <c r="D44" s="5"/>
    </row>
    <row r="45" spans="2:4">
      <c r="B45" s="20" t="s">
        <v>22</v>
      </c>
      <c r="C45" s="59"/>
      <c r="D45" s="26">
        <v>25535113.84</v>
      </c>
    </row>
    <row r="46" spans="2:4">
      <c r="B46" s="25" t="s">
        <v>23</v>
      </c>
      <c r="C46" s="65"/>
      <c r="D46" s="27">
        <f>+D45</f>
        <v>25535113.84</v>
      </c>
    </row>
    <row r="47" spans="2:4">
      <c r="B47" s="25"/>
      <c r="C47" s="65"/>
      <c r="D47" s="5"/>
    </row>
    <row r="48" spans="2:4">
      <c r="B48" s="25" t="s">
        <v>24</v>
      </c>
      <c r="C48" s="65"/>
      <c r="D48" s="5"/>
    </row>
    <row r="49" spans="2:8">
      <c r="B49" s="20" t="s">
        <v>25</v>
      </c>
      <c r="C49" s="59"/>
      <c r="D49" s="26">
        <v>0</v>
      </c>
    </row>
    <row r="50" spans="2:8">
      <c r="B50" s="25" t="s">
        <v>26</v>
      </c>
      <c r="C50" s="65"/>
      <c r="D50" s="27">
        <f>+D49</f>
        <v>0</v>
      </c>
    </row>
    <row r="51" spans="2:8">
      <c r="B51" s="12"/>
      <c r="C51" s="55"/>
      <c r="D51" s="5"/>
    </row>
    <row r="52" spans="2:8">
      <c r="B52" s="25" t="s">
        <v>27</v>
      </c>
      <c r="C52" s="65"/>
      <c r="D52" s="5"/>
      <c r="H52" s="39"/>
    </row>
    <row r="53" spans="2:8">
      <c r="B53" s="20" t="s">
        <v>28</v>
      </c>
      <c r="C53" s="59"/>
      <c r="D53" s="28">
        <v>1524269892</v>
      </c>
      <c r="H53" s="39"/>
    </row>
    <row r="54" spans="2:8">
      <c r="B54" s="20" t="s">
        <v>29</v>
      </c>
      <c r="C54" s="59"/>
      <c r="D54" s="5">
        <v>0</v>
      </c>
      <c r="H54" s="39"/>
    </row>
    <row r="55" spans="2:8">
      <c r="B55" s="29" t="s">
        <v>30</v>
      </c>
      <c r="C55" s="59"/>
      <c r="D55" s="47">
        <v>-2744182772.6599998</v>
      </c>
      <c r="H55" s="39"/>
    </row>
    <row r="56" spans="2:8">
      <c r="B56" s="20" t="s">
        <v>31</v>
      </c>
      <c r="C56" s="59"/>
      <c r="D56" s="48">
        <v>669617360.74000001</v>
      </c>
      <c r="H56" s="39"/>
    </row>
    <row r="57" spans="2:8">
      <c r="B57" s="20" t="s">
        <v>32</v>
      </c>
      <c r="C57" s="59"/>
      <c r="D57" s="49">
        <v>854914507.60000002</v>
      </c>
      <c r="H57" s="39"/>
    </row>
    <row r="58" spans="2:8">
      <c r="B58" s="25" t="s">
        <v>33</v>
      </c>
      <c r="C58" s="65"/>
      <c r="D58" s="30">
        <f>SUM(D53:D57)</f>
        <v>304618987.68000019</v>
      </c>
      <c r="H58" s="39"/>
    </row>
    <row r="59" spans="2:8">
      <c r="B59" s="25"/>
      <c r="C59" s="65"/>
      <c r="D59" s="31"/>
      <c r="H59" s="39"/>
    </row>
    <row r="60" spans="2:8" ht="15" thickBot="1">
      <c r="B60" s="32" t="s">
        <v>34</v>
      </c>
      <c r="C60" s="66"/>
      <c r="D60" s="38">
        <f>+D46+D58</f>
        <v>330154101.52000016</v>
      </c>
      <c r="H60" s="39"/>
    </row>
    <row r="61" spans="2:8" ht="15" thickTop="1">
      <c r="B61" s="33"/>
      <c r="C61" s="67"/>
      <c r="D61" s="31"/>
    </row>
    <row r="62" spans="2:8">
      <c r="B62" s="33"/>
      <c r="C62" s="67"/>
      <c r="D62" s="34"/>
    </row>
    <row r="63" spans="2:8">
      <c r="B63" s="33"/>
      <c r="C63" s="67"/>
      <c r="D63" s="31"/>
    </row>
    <row r="64" spans="2:8">
      <c r="B64" s="51" t="s">
        <v>35</v>
      </c>
      <c r="C64" s="68"/>
      <c r="D64" s="35" t="s">
        <v>36</v>
      </c>
    </row>
    <row r="65" spans="2:4" ht="15" thickBot="1">
      <c r="B65" s="50" t="s">
        <v>37</v>
      </c>
      <c r="C65" s="36"/>
      <c r="D65" s="37" t="s">
        <v>38</v>
      </c>
    </row>
    <row r="66" spans="2:4" ht="15" thickTop="1"/>
  </sheetData>
  <mergeCells count="3">
    <mergeCell ref="B7:D7"/>
    <mergeCell ref="B8:D8"/>
    <mergeCell ref="B9:D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3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Quiñones</dc:creator>
  <cp:lastModifiedBy>Daniel Quiñones</cp:lastModifiedBy>
  <cp:lastPrinted>2025-10-22T14:20:58Z</cp:lastPrinted>
  <dcterms:created xsi:type="dcterms:W3CDTF">2025-08-07T19:30:39Z</dcterms:created>
  <dcterms:modified xsi:type="dcterms:W3CDTF">2025-10-22T14:21:00Z</dcterms:modified>
</cp:coreProperties>
</file>