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5842B7BE-66E7-43CA-8AC6-D807638DA816}" xr6:coauthVersionLast="47" xr6:coauthVersionMax="47" xr10:uidLastSave="{00000000-0000-0000-0000-000000000000}"/>
  <bookViews>
    <workbookView xWindow="-108" yWindow="-108" windowWidth="23256" windowHeight="12456" xr2:uid="{94386371-DE82-48CA-A2D8-1E7ECB298D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43" i="1"/>
  <c r="D39" i="1"/>
  <c r="D33" i="1"/>
  <c r="D26" i="1"/>
  <c r="D14" i="1"/>
  <c r="D15" i="1" s="1"/>
  <c r="D53" i="1" l="1"/>
  <c r="D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tc={84252450-A68F-456A-84DC-253BCE5303FB}</author>
  </authors>
  <commentList>
    <comment ref="D49" authorId="0" shapeId="0" xr:uid="{84252450-A68F-456A-84DC-253BCE5303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PARA ESTE MES SE TOMO EL TOTAL LIBRADO</t>
      </text>
    </comment>
  </commentList>
</comments>
</file>

<file path=xl/sharedStrings.xml><?xml version="1.0" encoding="utf-8"?>
<sst xmlns="http://schemas.openxmlformats.org/spreadsheetml/2006/main" count="43" uniqueCount="43">
  <si>
    <t>BALANCE GENERAL</t>
  </si>
  <si>
    <t>AL 30 NOVIEMBRE 2025</t>
  </si>
  <si>
    <t>VALORES RD$</t>
  </si>
  <si>
    <t xml:space="preserve">ACTIVOS </t>
  </si>
  <si>
    <t>ACTIVOS CORRIENTES</t>
  </si>
  <si>
    <t>APROPIACION NO PROGRAMADA</t>
  </si>
  <si>
    <t>DISPONIBILIDAD BANCARIA</t>
  </si>
  <si>
    <t>TOTAL ACTIVOS CORRIENTES</t>
  </si>
  <si>
    <t xml:space="preserve">ACTIVOS NO CORRIENTES </t>
  </si>
  <si>
    <t>EXISTENCIA DE ALMACEN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</si>
  <si>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</si>
  <si>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</si>
  <si>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</si>
  <si>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</si>
  <si>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</si>
  <si>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>BIENES INTANGIBLES</t>
  </si>
  <si>
    <t>TOTAL DE ACTIVOS NO CORRIENTES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</si>
  <si>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</si>
  <si>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</si>
  <si>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</si>
  <si>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</si>
  <si>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</si>
  <si>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</si>
  <si>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</si>
  <si>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</si>
  <si>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</si>
  <si>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</si>
  <si>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</si>
  <si>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</si>
  <si>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</si>
  <si>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 CORRIENTES</t>
  </si>
  <si>
    <t>PATRIMONIO</t>
  </si>
  <si>
    <t>PRESUPUESTO APROBADO</t>
  </si>
  <si>
    <t xml:space="preserve">CAPITAL </t>
  </si>
  <si>
    <t>‘DÉFICIT ACUMULADO DE EJERCICIOS ANTERIORES’</t>
  </si>
  <si>
    <t>RESULTADO  DEL EJERCICIO</t>
  </si>
  <si>
    <t>Resultado del Ejercicio (EBIT + F - G)</t>
  </si>
  <si>
    <t>TOTAL  PATRIMONIO NETO</t>
  </si>
  <si>
    <t>TOTAL DE PASIVOS Y PATRIMONIO  NETO</t>
  </si>
  <si>
    <t>Lic. HENRY ROMERO</t>
  </si>
  <si>
    <t>DANIEL E.QUIÑONES</t>
  </si>
  <si>
    <t>Contador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</si>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</sst>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3" formatCode="_-* #,##0.00_-;\-* #,##0.00_-;_-* &quot;-&quot;??_-;_-@_-"/>
    <numFmt numFmtId="164" formatCode="#,##0_);\(#,##0\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Times New Roman"/>
      <family val="2"/>
      <charset val="1"/>
    </font>
    <font>
      <b/>
      <sz val="10"/>
      <color rgb="FF000000"/>
      <name val="Ariel"/>
    </font>
    <font>
      <sz val="10"/>
      <color rgb="FF000000"/>
      <name val="Ariel"/>
    </font>
    <font>
      <b/>
      <u/>
      <sz val="10"/>
      <color rgb="FF000000"/>
      <name val="Ariel"/>
    </font>
    <font>
      <sz val="10"/>
      <color theme="1"/>
      <name val="Ariel"/>
    </font>
    <font>
      <b/>
      <sz val="10"/>
      <color theme="1"/>
      <name val="Ariel"/>
    </font>
    <font>
      <sz val="11"/>
      <name val="Aptos Narrow"/>
      <family val="2"/>
      <scheme val="minor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name val="Ariel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5" xfId="0" applyFont="1" applyBorder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/>
    <xf numFmtId="0" fontId="6" fillId="0" borderId="0" xfId="0" applyFont="1"/>
    <xf numFmtId="4" fontId="6" fillId="0" borderId="5" xfId="0" applyNumberFormat="1" applyFont="1" applyBorder="1" applyAlignment="1">
      <alignment wrapText="1"/>
    </xf>
    <xf numFmtId="8" fontId="0" fillId="0" borderId="6" xfId="0" applyNumberFormat="1" applyBorder="1"/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4" fontId="9" fillId="2" borderId="6" xfId="0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0" xfId="0" applyFont="1"/>
    <xf numFmtId="0" fontId="6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43" fontId="0" fillId="0" borderId="5" xfId="1" applyFont="1" applyBorder="1"/>
    <xf numFmtId="0" fontId="10" fillId="0" borderId="4" xfId="0" applyFont="1" applyBorder="1"/>
    <xf numFmtId="0" fontId="2" fillId="0" borderId="0" xfId="0" applyFont="1"/>
    <xf numFmtId="43" fontId="10" fillId="0" borderId="5" xfId="1" applyFont="1" applyBorder="1"/>
    <xf numFmtId="43" fontId="6" fillId="0" borderId="6" xfId="1" applyFont="1" applyBorder="1" applyAlignment="1">
      <alignment wrapText="1"/>
    </xf>
    <xf numFmtId="4" fontId="5" fillId="0" borderId="6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5" xfId="0" applyFont="1" applyBorder="1"/>
    <xf numFmtId="0" fontId="12" fillId="0" borderId="4" xfId="0" applyFont="1" applyBorder="1"/>
    <xf numFmtId="0" fontId="13" fillId="0" borderId="0" xfId="0" applyFont="1" applyAlignment="1">
      <alignment wrapText="1"/>
    </xf>
    <xf numFmtId="0" fontId="14" fillId="0" borderId="4" xfId="0" applyFont="1" applyBorder="1"/>
    <xf numFmtId="4" fontId="15" fillId="0" borderId="5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wrapText="1"/>
    </xf>
    <xf numFmtId="43" fontId="3" fillId="0" borderId="6" xfId="1" applyFont="1" applyBorder="1"/>
    <xf numFmtId="0" fontId="17" fillId="0" borderId="4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4" fontId="17" fillId="2" borderId="7" xfId="0" applyNumberFormat="1" applyFont="1" applyFill="1" applyBorder="1" applyAlignment="1">
      <alignment wrapText="1"/>
    </xf>
    <xf numFmtId="0" fontId="9" fillId="0" borderId="4" xfId="0" applyFont="1" applyBorder="1"/>
    <xf numFmtId="0" fontId="9" fillId="0" borderId="0" xfId="0" applyFont="1"/>
    <xf numFmtId="4" fontId="0" fillId="0" borderId="6" xfId="0" applyNumberFormat="1" applyBorder="1"/>
    <xf numFmtId="4" fontId="5" fillId="2" borderId="6" xfId="0" applyNumberFormat="1" applyFont="1" applyFill="1" applyBorder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4" fontId="0" fillId="0" borderId="5" xfId="0" applyNumberFormat="1" applyBorder="1"/>
    <xf numFmtId="0" fontId="18" fillId="0" borderId="4" xfId="0" applyFont="1" applyBorder="1" applyAlignment="1">
      <alignment vertical="center"/>
    </xf>
    <xf numFmtId="164" fontId="1" fillId="0" borderId="5" xfId="1" applyNumberFormat="1" applyFont="1" applyBorder="1"/>
    <xf numFmtId="4" fontId="1" fillId="0" borderId="5" xfId="0" applyNumberFormat="1" applyFont="1" applyBorder="1"/>
    <xf numFmtId="4" fontId="8" fillId="0" borderId="6" xfId="0" applyNumberFormat="1" applyFont="1" applyBorder="1" applyAlignment="1">
      <alignment horizontal="right" wrapText="1"/>
    </xf>
    <xf numFmtId="4" fontId="5" fillId="0" borderId="5" xfId="0" applyNumberFormat="1" applyFont="1" applyBorder="1" applyAlignment="1">
      <alignment horizontal="right" wrapText="1"/>
    </xf>
    <xf numFmtId="0" fontId="19" fillId="0" borderId="5" xfId="0" applyFont="1" applyBorder="1"/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" fontId="9" fillId="2" borderId="7" xfId="0" applyNumberFormat="1" applyFont="1" applyFill="1" applyBorder="1" applyAlignment="1">
      <alignment wrapText="1"/>
    </xf>
    <xf numFmtId="0" fontId="19" fillId="0" borderId="4" xfId="0" applyFont="1" applyBorder="1"/>
    <xf numFmtId="0" fontId="19" fillId="0" borderId="0" xfId="0" applyFont="1"/>
    <xf numFmtId="43" fontId="19" fillId="0" borderId="5" xfId="1" applyFont="1" applyBorder="1"/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" fontId="0" fillId="0" borderId="0" xfId="0" applyNumberFormat="1"/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D1D124D7-56BD-4A7A-8B2D-3709CDE35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573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73572</xdr:colOff>
      <xdr:row>2</xdr:row>
      <xdr:rowOff>130668</xdr:rowOff>
    </xdr:from>
    <xdr:ext cx="2448910" cy="408514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6957F619-6734-4C2D-9D39-913B70D6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75732" y="504048"/>
          <a:ext cx="2448910" cy="40851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regory Ramon Olivero Sanchez" id="{0088B01C-BD75-4602-9340-60628E34B21A}" userId="S::gregory.olivero@diecom.gob.do::cd0247e3-1339-4fe5-8a7b-f2720c6e168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9" dT="2024-01-03T20:17:26.74" personId="{0088B01C-BD75-4602-9340-60628E34B21A}" id="{84252450-A68F-456A-84DC-253BCE5303FB}">
    <text>PARA ESTE MES SE TOMO EL TOTAL LIBRADO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D5E6-0FF4-4E96-9292-03ED19767901}">
  <sheetPr>
    <pageSetUpPr fitToPage="1"/>
  </sheetPr>
  <dimension ref="B2:F59"/>
  <sheetViews>
    <sheetView tabSelected="1" workbookViewId="0">
      <selection activeCell="D58" sqref="B3:D58"/>
    </sheetView>
  </sheetViews>
  <sheetFormatPr baseColWidth="10" defaultRowHeight="14.4"/>
  <cols>
    <col min="2" max="2" width="62.33203125" bestFit="1" customWidth="1"/>
    <col min="3" max="3" width="0.21875" customWidth="1"/>
    <col min="4" max="4" width="36.77734375" customWidth="1"/>
    <col min="6" max="6" width="15.88671875" bestFit="1" customWidth="1"/>
  </cols>
  <sheetData>
    <row r="2" spans="2:4" ht="15" thickBot="1"/>
    <row r="3" spans="2:4">
      <c r="B3" s="1"/>
      <c r="C3" s="2"/>
      <c r="D3" s="3"/>
    </row>
    <row r="4" spans="2:4">
      <c r="B4" s="4"/>
      <c r="D4" s="5"/>
    </row>
    <row r="5" spans="2:4" ht="18">
      <c r="B5" s="6"/>
      <c r="C5" s="7"/>
      <c r="D5" s="8"/>
    </row>
    <row r="6" spans="2:4" ht="18">
      <c r="B6" s="9"/>
      <c r="C6" s="10"/>
      <c r="D6" s="11"/>
    </row>
    <row r="7" spans="2:4">
      <c r="B7" s="75" t="s">
        <v>0</v>
      </c>
      <c r="C7" s="76"/>
      <c r="D7" s="77"/>
    </row>
    <row r="8" spans="2:4">
      <c r="B8" s="75" t="s">
        <v>1</v>
      </c>
      <c r="C8" s="76"/>
      <c r="D8" s="77"/>
    </row>
    <row r="9" spans="2:4">
      <c r="B9" s="75" t="s">
        <v>2</v>
      </c>
      <c r="C9" s="76"/>
      <c r="D9" s="77"/>
    </row>
    <row r="10" spans="2:4">
      <c r="B10" s="12"/>
      <c r="C10" s="13"/>
      <c r="D10" s="14"/>
    </row>
    <row r="11" spans="2:4">
      <c r="B11" s="15" t="s">
        <v>3</v>
      </c>
      <c r="C11" s="16"/>
      <c r="D11" s="17"/>
    </row>
    <row r="12" spans="2:4">
      <c r="B12" s="18" t="s">
        <v>4</v>
      </c>
      <c r="C12" s="19"/>
      <c r="D12" s="17"/>
    </row>
    <row r="13" spans="2:4">
      <c r="B13" s="20" t="s">
        <v>5</v>
      </c>
      <c r="C13" s="21"/>
      <c r="D13" s="22">
        <v>108553930.45</v>
      </c>
    </row>
    <row r="14" spans="2:4">
      <c r="B14" s="20" t="s">
        <v>6</v>
      </c>
      <c r="C14" s="21"/>
      <c r="D14" s="23">
        <f>236702.59-175</f>
        <v>236527.59</v>
      </c>
    </row>
    <row r="15" spans="2:4">
      <c r="B15" s="24" t="s">
        <v>7</v>
      </c>
      <c r="C15" s="25"/>
      <c r="D15" s="26">
        <f>SUM(D13:D14)</f>
        <v>108790458.04000001</v>
      </c>
    </row>
    <row r="16" spans="2:4">
      <c r="B16" s="27"/>
      <c r="C16" s="28"/>
      <c r="D16" s="5"/>
    </row>
    <row r="17" spans="2:4">
      <c r="B17" s="18" t="s">
        <v>8</v>
      </c>
      <c r="C17" s="19"/>
      <c r="D17" s="5"/>
    </row>
    <row r="18" spans="2:4">
      <c r="B18" s="29" t="s">
        <v>9</v>
      </c>
      <c r="C18" s="30"/>
      <c r="D18" s="31"/>
    </row>
    <row r="19" spans="2:4">
      <c r="B19" s="32" t="s">
        <v>10</v>
      </c>
      <c r="C19" s="33"/>
      <c r="D19" s="34">
        <v>2812332.61</v>
      </c>
    </row>
    <row r="20" spans="2:4">
      <c r="B20" s="32" t="s">
        <v>11</v>
      </c>
      <c r="C20" s="33"/>
      <c r="D20" s="34">
        <v>15624.45</v>
      </c>
    </row>
    <row r="21" spans="2:4">
      <c r="B21" s="32" t="s">
        <v>12</v>
      </c>
      <c r="C21" s="33"/>
      <c r="D21" s="34">
        <v>25942.68</v>
      </c>
    </row>
    <row r="22" spans="2:4">
      <c r="B22" s="32" t="s">
        <v>13</v>
      </c>
      <c r="C22" s="33"/>
      <c r="D22" s="34">
        <v>653185</v>
      </c>
    </row>
    <row r="23" spans="2:4">
      <c r="B23" s="32" t="s">
        <v>14</v>
      </c>
      <c r="C23" s="33"/>
      <c r="D23" s="34">
        <v>66248.77</v>
      </c>
    </row>
    <row r="24" spans="2:4">
      <c r="B24" s="4"/>
      <c r="D24" s="31"/>
    </row>
    <row r="25" spans="2:4">
      <c r="B25" s="29" t="s">
        <v>15</v>
      </c>
      <c r="C25" s="30"/>
      <c r="D25" s="35">
        <v>0</v>
      </c>
    </row>
    <row r="26" spans="2:4">
      <c r="B26" s="18" t="s">
        <v>16</v>
      </c>
      <c r="C26" s="19"/>
      <c r="D26" s="36">
        <f>SUM(D18:D25)</f>
        <v>3573333.5100000002</v>
      </c>
    </row>
    <row r="27" spans="2:4">
      <c r="B27" s="29"/>
      <c r="C27" s="30"/>
      <c r="D27" s="5"/>
    </row>
    <row r="28" spans="2:4">
      <c r="B28" s="37" t="s">
        <v>17</v>
      </c>
      <c r="C28" s="38"/>
      <c r="D28" s="39"/>
    </row>
    <row r="29" spans="2:4">
      <c r="B29" s="40" t="s">
        <v>18</v>
      </c>
      <c r="C29" s="41"/>
      <c r="D29" s="31">
        <v>1617037.87</v>
      </c>
    </row>
    <row r="30" spans="2:4">
      <c r="B30" s="42" t="s">
        <v>19</v>
      </c>
      <c r="C30" s="41"/>
      <c r="D30" s="43">
        <v>197550.66</v>
      </c>
    </row>
    <row r="31" spans="2:4">
      <c r="B31" s="40" t="s">
        <v>20</v>
      </c>
      <c r="C31" s="41"/>
      <c r="D31" s="43">
        <v>37760</v>
      </c>
    </row>
    <row r="32" spans="2:4" ht="19.8">
      <c r="B32" s="42" t="s">
        <v>21</v>
      </c>
      <c r="C32" s="41"/>
      <c r="D32" s="44">
        <v>298793.7</v>
      </c>
    </row>
    <row r="33" spans="2:4">
      <c r="B33" s="45" t="s">
        <v>22</v>
      </c>
      <c r="C33" s="41"/>
      <c r="D33" s="46">
        <f>SUM(D29:D32)</f>
        <v>2151142.23</v>
      </c>
    </row>
    <row r="34" spans="2:4" ht="15" thickBot="1">
      <c r="B34" s="47" t="s">
        <v>23</v>
      </c>
      <c r="C34" s="48"/>
      <c r="D34" s="49">
        <f>D15+D26+D33</f>
        <v>114514933.78000002</v>
      </c>
    </row>
    <row r="35" spans="2:4" ht="15" thickTop="1">
      <c r="B35" s="27"/>
      <c r="C35" s="28"/>
      <c r="D35" s="5"/>
    </row>
    <row r="36" spans="2:4">
      <c r="B36" s="15" t="s">
        <v>24</v>
      </c>
      <c r="C36" s="16"/>
      <c r="D36" s="5"/>
    </row>
    <row r="37" spans="2:4">
      <c r="B37" s="50" t="s">
        <v>25</v>
      </c>
      <c r="C37" s="51"/>
      <c r="D37" s="5"/>
    </row>
    <row r="38" spans="2:4">
      <c r="B38" s="27" t="s">
        <v>26</v>
      </c>
      <c r="C38" s="28"/>
      <c r="D38" s="52">
        <v>17286.12</v>
      </c>
    </row>
    <row r="39" spans="2:4">
      <c r="B39" s="50" t="s">
        <v>27</v>
      </c>
      <c r="C39" s="51"/>
      <c r="D39" s="53">
        <f>+D38</f>
        <v>17286.12</v>
      </c>
    </row>
    <row r="40" spans="2:4">
      <c r="B40" s="50"/>
      <c r="C40" s="51"/>
      <c r="D40" s="5"/>
    </row>
    <row r="41" spans="2:4">
      <c r="B41" s="50" t="s">
        <v>28</v>
      </c>
      <c r="C41" s="51"/>
      <c r="D41" s="5"/>
    </row>
    <row r="42" spans="2:4">
      <c r="B42" s="27" t="s">
        <v>29</v>
      </c>
      <c r="C42" s="28"/>
      <c r="D42" s="54">
        <v>0</v>
      </c>
    </row>
    <row r="43" spans="2:4">
      <c r="B43" s="50" t="s">
        <v>30</v>
      </c>
      <c r="C43" s="51"/>
      <c r="D43" s="53">
        <f>+D42</f>
        <v>0</v>
      </c>
    </row>
    <row r="44" spans="2:4">
      <c r="B44" s="15"/>
      <c r="C44" s="16"/>
      <c r="D44" s="5"/>
    </row>
    <row r="45" spans="2:4">
      <c r="B45" s="50" t="s">
        <v>31</v>
      </c>
      <c r="C45" s="51"/>
      <c r="D45" s="5"/>
    </row>
    <row r="46" spans="2:4">
      <c r="B46" s="27" t="s">
        <v>32</v>
      </c>
      <c r="C46" s="28"/>
      <c r="D46" s="55">
        <v>1524269892</v>
      </c>
    </row>
    <row r="47" spans="2:4">
      <c r="B47" s="27" t="s">
        <v>33</v>
      </c>
      <c r="C47" s="28"/>
      <c r="D47" s="5">
        <v>0</v>
      </c>
    </row>
    <row r="48" spans="2:4">
      <c r="B48" s="56" t="s">
        <v>34</v>
      </c>
      <c r="C48" s="28"/>
      <c r="D48" s="57">
        <v>-2883858123.4899998</v>
      </c>
    </row>
    <row r="49" spans="2:6">
      <c r="B49" s="27" t="s">
        <v>35</v>
      </c>
      <c r="C49" s="28"/>
      <c r="D49" s="58">
        <v>963234782.80999994</v>
      </c>
    </row>
    <row r="50" spans="2:6">
      <c r="B50" s="27" t="s">
        <v>36</v>
      </c>
      <c r="C50" s="28"/>
      <c r="D50" s="59">
        <v>510851096.33999997</v>
      </c>
    </row>
    <row r="51" spans="2:6">
      <c r="B51" s="50" t="s">
        <v>37</v>
      </c>
      <c r="C51" s="51"/>
      <c r="D51" s="60">
        <f>SUM(D46:D50)</f>
        <v>114497647.66000015</v>
      </c>
    </row>
    <row r="52" spans="2:6">
      <c r="B52" s="50"/>
      <c r="C52" s="51"/>
      <c r="D52" s="61"/>
    </row>
    <row r="53" spans="2:6" ht="15" thickBot="1">
      <c r="B53" s="62" t="s">
        <v>38</v>
      </c>
      <c r="C53" s="63"/>
      <c r="D53" s="64">
        <f>+D39+D51</f>
        <v>114514933.78000015</v>
      </c>
      <c r="F53" s="74"/>
    </row>
    <row r="54" spans="2:6" ht="15" thickTop="1">
      <c r="B54" s="65"/>
      <c r="C54" s="66"/>
      <c r="D54" s="61"/>
    </row>
    <row r="55" spans="2:6">
      <c r="B55" s="65"/>
      <c r="C55" s="66"/>
      <c r="D55" s="67"/>
    </row>
    <row r="56" spans="2:6">
      <c r="B56" s="65"/>
      <c r="C56" s="66"/>
      <c r="D56" s="61"/>
    </row>
    <row r="57" spans="2:6">
      <c r="B57" s="68" t="s">
        <v>39</v>
      </c>
      <c r="C57" s="69"/>
      <c r="D57" s="70" t="s">
        <v>40</v>
      </c>
    </row>
    <row r="58" spans="2:6" ht="15" thickBot="1">
      <c r="B58" s="71" t="s">
        <v>41</v>
      </c>
      <c r="C58" s="72"/>
      <c r="D58" s="73" t="s">
        <v>42</v>
      </c>
    </row>
    <row r="59" spans="2:6" ht="15" thickTop="1"/>
  </sheetData>
  <mergeCells count="3">
    <mergeCell ref="B7:D7"/>
    <mergeCell ref="B8:D8"/>
    <mergeCell ref="B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2025-12-19T08:40:11Z</cp:lastPrinted>
  <dcterms:created xsi:type="dcterms:W3CDTF">2025-12-18T03:26:47Z</dcterms:created>
  <dcterms:modified xsi:type="dcterms:W3CDTF">2025-12-19T08:40:20Z</dcterms:modified>
</cp:coreProperties>
</file>