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OneDrive - COMISION PARA LA READEACUACION DE LA BARQUITA\Escritorio\"/>
    </mc:Choice>
  </mc:AlternateContent>
  <xr:revisionPtr revIDLastSave="0" documentId="13_ncr:1_{87F4242E-D167-4F87-9958-BFB002203851}" xr6:coauthVersionLast="47" xr6:coauthVersionMax="47" xr10:uidLastSave="{00000000-0000-0000-0000-000000000000}"/>
  <bookViews>
    <workbookView xWindow="-108" yWindow="-108" windowWidth="23256" windowHeight="12456" xr2:uid="{877E6CE0-7322-4F27-8898-C5ECB9680429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37" i="1" l="1"/>
  <c r="I335" i="1"/>
  <c r="I334" i="1"/>
  <c r="I333" i="1"/>
  <c r="I332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15" i="1"/>
  <c r="I337" i="1" s="1"/>
  <c r="I309" i="1"/>
  <c r="I310" i="1"/>
  <c r="I311" i="1"/>
  <c r="I308" i="1"/>
  <c r="I301" i="1"/>
  <c r="I302" i="1"/>
  <c r="I303" i="1"/>
  <c r="I304" i="1"/>
  <c r="I300" i="1"/>
  <c r="I287" i="1"/>
  <c r="I288" i="1"/>
  <c r="I289" i="1"/>
  <c r="I290" i="1"/>
  <c r="I291" i="1"/>
  <c r="I292" i="1"/>
  <c r="I293" i="1"/>
  <c r="I294" i="1"/>
  <c r="I295" i="1"/>
  <c r="I296" i="1"/>
  <c r="I286" i="1"/>
  <c r="I272" i="1"/>
  <c r="I273" i="1"/>
  <c r="I274" i="1"/>
  <c r="I275" i="1"/>
  <c r="I276" i="1"/>
  <c r="I277" i="1"/>
  <c r="I278" i="1"/>
  <c r="I279" i="1"/>
  <c r="I280" i="1"/>
  <c r="I281" i="1"/>
  <c r="I282" i="1"/>
  <c r="I271" i="1"/>
  <c r="I264" i="1"/>
  <c r="I265" i="1"/>
  <c r="I266" i="1"/>
  <c r="I267" i="1"/>
  <c r="I263" i="1"/>
  <c r="I255" i="1"/>
  <c r="I256" i="1"/>
  <c r="I257" i="1"/>
  <c r="I258" i="1"/>
  <c r="I259" i="1"/>
  <c r="I254" i="1"/>
  <c r="I240" i="1"/>
  <c r="I241" i="1"/>
  <c r="I242" i="1"/>
  <c r="I243" i="1"/>
  <c r="I244" i="1"/>
  <c r="I245" i="1"/>
  <c r="I246" i="1"/>
  <c r="I247" i="1"/>
  <c r="I248" i="1"/>
  <c r="I249" i="1"/>
  <c r="I250" i="1"/>
  <c r="I239" i="1"/>
  <c r="I228" i="1"/>
  <c r="I229" i="1"/>
  <c r="I230" i="1"/>
  <c r="I231" i="1"/>
  <c r="I232" i="1"/>
  <c r="I233" i="1"/>
  <c r="I234" i="1"/>
  <c r="I235" i="1"/>
  <c r="I227" i="1"/>
  <c r="I213" i="1"/>
  <c r="I214" i="1"/>
  <c r="I215" i="1"/>
  <c r="I216" i="1"/>
  <c r="I217" i="1"/>
  <c r="I218" i="1"/>
  <c r="I219" i="1"/>
  <c r="I220" i="1"/>
  <c r="I221" i="1"/>
  <c r="I222" i="1"/>
  <c r="I223" i="1"/>
  <c r="I212" i="1"/>
  <c r="I200" i="1"/>
  <c r="I201" i="1"/>
  <c r="I202" i="1"/>
  <c r="I203" i="1"/>
  <c r="I204" i="1"/>
  <c r="I205" i="1"/>
  <c r="I206" i="1"/>
  <c r="I207" i="1"/>
  <c r="I208" i="1"/>
  <c r="I199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76" i="1"/>
  <c r="I224" i="1" l="1"/>
  <c r="I305" i="1"/>
  <c r="I209" i="1"/>
  <c r="I260" i="1"/>
  <c r="I297" i="1"/>
  <c r="I283" i="1"/>
  <c r="I312" i="1"/>
  <c r="I268" i="1"/>
  <c r="I236" i="1"/>
  <c r="I196" i="1"/>
  <c r="I251" i="1"/>
  <c r="I168" i="1"/>
  <c r="I169" i="1"/>
  <c r="I170" i="1"/>
  <c r="I171" i="1"/>
  <c r="I172" i="1"/>
  <c r="I167" i="1"/>
  <c r="I157" i="1"/>
  <c r="I158" i="1"/>
  <c r="I159" i="1"/>
  <c r="I160" i="1"/>
  <c r="I161" i="1"/>
  <c r="I162" i="1"/>
  <c r="I163" i="1"/>
  <c r="I156" i="1"/>
  <c r="I149" i="1"/>
  <c r="I150" i="1"/>
  <c r="I151" i="1"/>
  <c r="I152" i="1"/>
  <c r="I148" i="1"/>
  <c r="I143" i="1"/>
  <c r="I142" i="1"/>
  <c r="I135" i="1"/>
  <c r="I136" i="1"/>
  <c r="I137" i="1"/>
  <c r="I138" i="1"/>
  <c r="I134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18" i="1"/>
  <c r="I111" i="1"/>
  <c r="I112" i="1"/>
  <c r="I113" i="1"/>
  <c r="I114" i="1"/>
  <c r="I110" i="1"/>
  <c r="I98" i="1"/>
  <c r="I99" i="1"/>
  <c r="I100" i="1"/>
  <c r="I101" i="1"/>
  <c r="I102" i="1"/>
  <c r="I103" i="1"/>
  <c r="I104" i="1"/>
  <c r="I105" i="1"/>
  <c r="I106" i="1"/>
  <c r="I97" i="1"/>
  <c r="I85" i="1"/>
  <c r="I86" i="1"/>
  <c r="I87" i="1"/>
  <c r="I88" i="1"/>
  <c r="I89" i="1"/>
  <c r="I90" i="1"/>
  <c r="I91" i="1"/>
  <c r="I92" i="1"/>
  <c r="I84" i="1"/>
  <c r="I77" i="1"/>
  <c r="I78" i="1"/>
  <c r="I79" i="1"/>
  <c r="I80" i="1"/>
  <c r="I76" i="1"/>
  <c r="I81" i="1" s="1"/>
  <c r="I71" i="1"/>
  <c r="I70" i="1"/>
  <c r="I69" i="1"/>
  <c r="I68" i="1"/>
  <c r="I64" i="1"/>
  <c r="I63" i="1"/>
  <c r="I62" i="1"/>
  <c r="I61" i="1"/>
  <c r="I60" i="1"/>
  <c r="I59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13" i="1"/>
  <c r="I131" i="1" l="1"/>
  <c r="I65" i="1"/>
  <c r="I107" i="1"/>
  <c r="I173" i="1"/>
  <c r="I145" i="1"/>
  <c r="I153" i="1"/>
  <c r="I139" i="1"/>
  <c r="I55" i="1"/>
  <c r="I339" i="1" s="1"/>
  <c r="I115" i="1"/>
  <c r="I72" i="1"/>
  <c r="I164" i="1"/>
  <c r="I93" i="1"/>
  <c r="H209" i="1"/>
  <c r="H164" i="1"/>
  <c r="H153" i="1"/>
  <c r="H173" i="1"/>
  <c r="H196" i="1"/>
  <c r="H224" i="1"/>
  <c r="H236" i="1"/>
  <c r="H251" i="1"/>
  <c r="H260" i="1"/>
  <c r="H268" i="1"/>
  <c r="H283" i="1"/>
  <c r="H297" i="1"/>
  <c r="H305" i="1"/>
  <c r="H312" i="1"/>
  <c r="H145" i="1"/>
  <c r="H139" i="1"/>
  <c r="H131" i="1"/>
  <c r="H115" i="1"/>
  <c r="H107" i="1"/>
  <c r="H93" i="1"/>
  <c r="H81" i="1"/>
  <c r="H72" i="1"/>
  <c r="H65" i="1"/>
  <c r="H55" i="1"/>
</calcChain>
</file>

<file path=xl/sharedStrings.xml><?xml version="1.0" encoding="utf-8"?>
<sst xmlns="http://schemas.openxmlformats.org/spreadsheetml/2006/main" count="744" uniqueCount="341">
  <si>
    <t>ESTRUCTURA PROGRAMATICA</t>
  </si>
  <si>
    <t>DATOS DEL BIEN MUEBLE</t>
  </si>
  <si>
    <t xml:space="preserve"> </t>
  </si>
  <si>
    <t>FUENTE FIN</t>
  </si>
  <si>
    <t>FUENTE ESP</t>
  </si>
  <si>
    <t xml:space="preserve">DESCRIPCION DEL BIEN </t>
  </si>
  <si>
    <t>CODIGO DEL BIEN</t>
  </si>
  <si>
    <t>FECHA DE ADQUISICIÓN</t>
  </si>
  <si>
    <t>CANTIDAD</t>
  </si>
  <si>
    <t>COSTO POR UNIDAD</t>
  </si>
  <si>
    <t>ESCRITORIO</t>
  </si>
  <si>
    <t>EZK120A</t>
  </si>
  <si>
    <t>EZK140A</t>
  </si>
  <si>
    <t>ESCRITORIO CAOBA</t>
  </si>
  <si>
    <t>EE3016C</t>
  </si>
  <si>
    <t>BUTACA DE VISITA PIEL</t>
  </si>
  <si>
    <t>BVF061P</t>
  </si>
  <si>
    <t xml:space="preserve">CREDENZA CAOBA </t>
  </si>
  <si>
    <t>C2M164C</t>
  </si>
  <si>
    <t>MESA DE CONFERENCIA</t>
  </si>
  <si>
    <t>MC024AC</t>
  </si>
  <si>
    <t>SILLON TECNICO</t>
  </si>
  <si>
    <t>ST434CN</t>
  </si>
  <si>
    <t>BUTACA DE VISITA MALLA NEGRA</t>
  </si>
  <si>
    <t>BVWA96N</t>
  </si>
  <si>
    <t>CREDENZA EN MELAMINA</t>
  </si>
  <si>
    <t>CM180H</t>
  </si>
  <si>
    <t xml:space="preserve">SILLON GERENCIAL </t>
  </si>
  <si>
    <t>SGF068N</t>
  </si>
  <si>
    <t>LATERAL DE UN PARAL</t>
  </si>
  <si>
    <t>LUP100A</t>
  </si>
  <si>
    <t xml:space="preserve">ARCHIVO METALICO 3 GAVETAS </t>
  </si>
  <si>
    <t>ARC-000015</t>
  </si>
  <si>
    <t>MESA DE CONFERENCIA CAOBA</t>
  </si>
  <si>
    <t>MCE0730</t>
  </si>
  <si>
    <t xml:space="preserve">SILLON SECRETARIAL </t>
  </si>
  <si>
    <t>CGTX01M</t>
  </si>
  <si>
    <t xml:space="preserve">ARMARIO BAJO EN MADERA </t>
  </si>
  <si>
    <t>ESE201C</t>
  </si>
  <si>
    <t xml:space="preserve">SILLON SECRETARIAL EN MALLA </t>
  </si>
  <si>
    <t>SG367MV</t>
  </si>
  <si>
    <t>ESCRITORIO MADERA COLOR CAOBA</t>
  </si>
  <si>
    <t>LATERAL DE CAOBA</t>
  </si>
  <si>
    <t>MEE301C</t>
  </si>
  <si>
    <t>PURIFICADOR DE AIRE</t>
  </si>
  <si>
    <t>HEPOH13</t>
  </si>
  <si>
    <t xml:space="preserve"> 2 BOCINA 15'' </t>
  </si>
  <si>
    <t>SONI-102</t>
  </si>
  <si>
    <t>BOCINA PEQUEÑA</t>
  </si>
  <si>
    <t>BC7900108</t>
  </si>
  <si>
    <t xml:space="preserve">NEVERA DE 10 PIES </t>
  </si>
  <si>
    <t>NEV-07</t>
  </si>
  <si>
    <t>NEVERA 10 PIES</t>
  </si>
  <si>
    <t>BEBEDERO</t>
  </si>
  <si>
    <t xml:space="preserve">BANCO DE VISITAS DE TRES SILLAS </t>
  </si>
  <si>
    <t>SILLAS-001</t>
  </si>
  <si>
    <t>ABANICO DE PISO</t>
  </si>
  <si>
    <t>ARCHIVO CONTRA FUEGO</t>
  </si>
  <si>
    <t>C377</t>
  </si>
  <si>
    <t xml:space="preserve">ARMARIO METALICO 2 PUERTAS </t>
  </si>
  <si>
    <t>4200-0001</t>
  </si>
  <si>
    <t>ANAQUEL 5 DIVISIONES</t>
  </si>
  <si>
    <t>ANAQUEL</t>
  </si>
  <si>
    <t xml:space="preserve">MICROONDAS </t>
  </si>
  <si>
    <t xml:space="preserve">ARCHVO METALICO 4 GAVETAS </t>
  </si>
  <si>
    <t>ARC4G-11</t>
  </si>
  <si>
    <t>SILLA SECRETARIALES</t>
  </si>
  <si>
    <t>2100-2525</t>
  </si>
  <si>
    <t xml:space="preserve">SILLAS PLASTICAS </t>
  </si>
  <si>
    <t>CAFETERA</t>
  </si>
  <si>
    <t>CAF-001</t>
  </si>
  <si>
    <t xml:space="preserve">LICUADORA </t>
  </si>
  <si>
    <t xml:space="preserve">EXTINTORES </t>
  </si>
  <si>
    <t>ACD10</t>
  </si>
  <si>
    <t>CREDENZA ABIERTA</t>
  </si>
  <si>
    <t>CA-101</t>
  </si>
  <si>
    <t>PLANTA ELECTRICA MP-681 DE 200 KILOS</t>
  </si>
  <si>
    <t>KVA200</t>
  </si>
  <si>
    <t>INVERSOR 2 KILOS  CON 4 BATERIAS</t>
  </si>
  <si>
    <t>ELECTRICO-04</t>
  </si>
  <si>
    <t>INVERSOR 5 KILOS CON 8 BATERIAS</t>
  </si>
  <si>
    <t>INV</t>
  </si>
  <si>
    <t xml:space="preserve">SUB TOTAL </t>
  </si>
  <si>
    <t xml:space="preserve">BEBEDERO </t>
  </si>
  <si>
    <t>REF-20</t>
  </si>
  <si>
    <t>MICRO</t>
  </si>
  <si>
    <t xml:space="preserve">NEVERA EJECUTIVA </t>
  </si>
  <si>
    <t>1000-5</t>
  </si>
  <si>
    <t xml:space="preserve">SILLA SECRETARIALES </t>
  </si>
  <si>
    <t>LX087-H3</t>
  </si>
  <si>
    <t>ARCHIVO DE METAL DE 3 GAVETAS</t>
  </si>
  <si>
    <t>ARC00064</t>
  </si>
  <si>
    <t>SUB TOTAL</t>
  </si>
  <si>
    <t>PLANTA ELECTRICA 1.6 Kilo</t>
  </si>
  <si>
    <t>EVANS</t>
  </si>
  <si>
    <t>ARCHIVO DE METAL 3 GAVETAS</t>
  </si>
  <si>
    <t>SILLA SECRETARIAL</t>
  </si>
  <si>
    <t>SILLON SEMI-EJECUTIVO</t>
  </si>
  <si>
    <t>DEBROZADORA</t>
  </si>
  <si>
    <t>DBEEH000038</t>
  </si>
  <si>
    <t>ARCHIVO DE MADERA DE 3 GAVETAS</t>
  </si>
  <si>
    <t xml:space="preserve">AIRE ACONDICIONADO DE 12000 BTU </t>
  </si>
  <si>
    <t>BTU014</t>
  </si>
  <si>
    <t xml:space="preserve">CREDENSA HORIZONTAL DE 2 PUERTAS </t>
  </si>
  <si>
    <t>OF21120</t>
  </si>
  <si>
    <t>ARMARIO VERTICAL DE Y 2 PUERTAS</t>
  </si>
  <si>
    <t>A020</t>
  </si>
  <si>
    <t>ESCRITORIO TIPO L</t>
  </si>
  <si>
    <t>RT0005</t>
  </si>
  <si>
    <t>SILLA DE VISITA</t>
  </si>
  <si>
    <t>BVW96N</t>
  </si>
  <si>
    <t>AC0005</t>
  </si>
  <si>
    <t xml:space="preserve">ABANICO DE TORRES </t>
  </si>
  <si>
    <t>LASKO 36 PULG</t>
  </si>
  <si>
    <t>29/0/2024</t>
  </si>
  <si>
    <t xml:space="preserve">NEVERA EJECUTIVA DE 4 PIES </t>
  </si>
  <si>
    <t>NV3663401</t>
  </si>
  <si>
    <t>1905/2021</t>
  </si>
  <si>
    <t xml:space="preserve">MESA DE MADERA PARA ACTIVIDADES </t>
  </si>
  <si>
    <t>MS-001</t>
  </si>
  <si>
    <t>22/03/221</t>
  </si>
  <si>
    <t>CREDENSA HORIZONTAL DE 2 GAVETAS</t>
  </si>
  <si>
    <t xml:space="preserve">AIRE ACONDICIONADO DE 18000 BTU </t>
  </si>
  <si>
    <t>CREDENSA HORIZONTAL 2 PUERTAS</t>
  </si>
  <si>
    <t>SILLA VISITANTE</t>
  </si>
  <si>
    <t>SILLA PLASTICA</t>
  </si>
  <si>
    <t>BVW96AN</t>
  </si>
  <si>
    <t>ARCHIVO DE 3 GAVETAS DE METAL</t>
  </si>
  <si>
    <t>SILLA SEMI-EJECUTIVA</t>
  </si>
  <si>
    <t xml:space="preserve">ABANISCOS DE TORRE </t>
  </si>
  <si>
    <t>ABANISCOS DE PISO</t>
  </si>
  <si>
    <t>ESCRITORIO 60 PIES</t>
  </si>
  <si>
    <t>ESCRITORIO 48 PIES</t>
  </si>
  <si>
    <t>CREDENSA HORIZONTAL DE 2 PUERTAS</t>
  </si>
  <si>
    <t>AIRE ACONDICIONADO 36000 BTU</t>
  </si>
  <si>
    <t xml:space="preserve">CAMARA FOTOGRAFICA </t>
  </si>
  <si>
    <t>CAM-987</t>
  </si>
  <si>
    <t xml:space="preserve">DRON DJI </t>
  </si>
  <si>
    <t>MINI-PRO</t>
  </si>
  <si>
    <t>COLECTOR DE DATOS SATELITALES</t>
  </si>
  <si>
    <t>SAT-0011</t>
  </si>
  <si>
    <t>COMBO RECEPTOR SATELITAL</t>
  </si>
  <si>
    <t>SAT-005</t>
  </si>
  <si>
    <t xml:space="preserve">ARCHIVO METALICO DE 3 GAVETAS </t>
  </si>
  <si>
    <t xml:space="preserve">ARCHIVO CONTRA FUEGO </t>
  </si>
  <si>
    <t xml:space="preserve">PURIFICADOR DE AIRE </t>
  </si>
  <si>
    <t xml:space="preserve">PLANERA DE 5 GAVETAS </t>
  </si>
  <si>
    <t>COUNTER  DE RECEPCION</t>
  </si>
  <si>
    <t>CLIMPOZ-831D</t>
  </si>
  <si>
    <t xml:space="preserve">SILLAS DE MADERA EN UNION </t>
  </si>
  <si>
    <t>BANCO DE METAL Y MADERA PARA VISITAS</t>
  </si>
  <si>
    <t>B07</t>
  </si>
  <si>
    <t xml:space="preserve">ARCHIVO DE 4 GAVETAS METALICO </t>
  </si>
  <si>
    <t>OF324</t>
  </si>
  <si>
    <t xml:space="preserve">AIRE ACONDICIONADO 18000 BTU </t>
  </si>
  <si>
    <t>OF30140</t>
  </si>
  <si>
    <t>06/092014</t>
  </si>
  <si>
    <t>ESCRITORIO DE REUNION</t>
  </si>
  <si>
    <t>S/N</t>
  </si>
  <si>
    <t xml:space="preserve">-   </t>
  </si>
  <si>
    <t>LIBRE ACCESO A LA INFORMACION</t>
  </si>
  <si>
    <t>ARCHIVO METALICO DE 3 GAVETAS</t>
  </si>
  <si>
    <t>MAQUINA DE ENCUADERNACION</t>
  </si>
  <si>
    <t>OF-52697</t>
  </si>
  <si>
    <t>UNIDAD DE CONTRALORIA</t>
  </si>
  <si>
    <t>ARCHIVO DE 3 GAVETAS</t>
  </si>
  <si>
    <t>ARCHIVO AEREO</t>
  </si>
  <si>
    <t>CLOGAB</t>
  </si>
  <si>
    <t>24/06/201</t>
  </si>
  <si>
    <t>ESCRITORIO MODULARES</t>
  </si>
  <si>
    <t xml:space="preserve">AIRE ACONDICIONADO 12000 BTU </t>
  </si>
  <si>
    <t>AC-1011</t>
  </si>
  <si>
    <t>CALCULADORA SHARP 2630</t>
  </si>
  <si>
    <t>16/062014</t>
  </si>
  <si>
    <t>SILLA DE VISITANTE</t>
  </si>
  <si>
    <t>DEPARTAMENTO DE INGENENIERIA Y COSTOS</t>
  </si>
  <si>
    <t>SILLONES SEMI-EJECUTIVO</t>
  </si>
  <si>
    <t xml:space="preserve">ARCHIVO DE METAL DE 4 GAVETAS </t>
  </si>
  <si>
    <t>ARC.4G.11</t>
  </si>
  <si>
    <t>AIRE ACONDICIONADO 12000 BTU</t>
  </si>
  <si>
    <t>AC-00002</t>
  </si>
  <si>
    <t>DEPARTAMENTO DE FINANZAS</t>
  </si>
  <si>
    <t>ESCRITORIO NORMAL</t>
  </si>
  <si>
    <t xml:space="preserve">CREDENSA HORIZONTAL DE 5 GAVETAS </t>
  </si>
  <si>
    <t>OF15208</t>
  </si>
  <si>
    <t xml:space="preserve">ARMARIO METALICO DE 2 PUERTA </t>
  </si>
  <si>
    <t>ARC00020</t>
  </si>
  <si>
    <t xml:space="preserve">ESTANTE METALICO DE 6 NIVELES </t>
  </si>
  <si>
    <t>CLOTRA</t>
  </si>
  <si>
    <t>ARCHIVO  DE 3 GAVETAS METALICO</t>
  </si>
  <si>
    <t>ABANICO DE PISO(DANADO)</t>
  </si>
  <si>
    <t>SILLA SEMI- EJECUTIVAS</t>
  </si>
  <si>
    <t>SILLON EJECUTIVO</t>
  </si>
  <si>
    <t>S128</t>
  </si>
  <si>
    <t xml:space="preserve">AIRE DE OFICINA 36000 BTU </t>
  </si>
  <si>
    <t>AC-1101</t>
  </si>
  <si>
    <t>AIRE ACONDICIONADO 60000 BTU</t>
  </si>
  <si>
    <t>S3021L00118</t>
  </si>
  <si>
    <t>TRITURADORA</t>
  </si>
  <si>
    <t xml:space="preserve">DEPARTAMENTO LIBERACION DE ESPACIOS </t>
  </si>
  <si>
    <t>AC-001</t>
  </si>
  <si>
    <t xml:space="preserve">ESCRITORIO TIPO L </t>
  </si>
  <si>
    <t>ESTANTE METALICO DE 6 NIVELES</t>
  </si>
  <si>
    <t>ESTANTE METALICO DD 6 NIVELES</t>
  </si>
  <si>
    <t>DEPARTAMENTO LEGAL</t>
  </si>
  <si>
    <t xml:space="preserve">CREDENSA HORIZONTAL 2 PUERTAS </t>
  </si>
  <si>
    <t>ARC4G.11</t>
  </si>
  <si>
    <t xml:space="preserve">CREDENSA PLASTICO DE 2 PUERTAS </t>
  </si>
  <si>
    <t>05-AMAR-0003</t>
  </si>
  <si>
    <t>ARMARIO DE 2 PUERTAS METALICO</t>
  </si>
  <si>
    <t>A20</t>
  </si>
  <si>
    <t xml:space="preserve">AIRE ACONDICIONADO 36000 BTU </t>
  </si>
  <si>
    <t>0609/2014</t>
  </si>
  <si>
    <t>ABANICO DE TORRES WESTINHOUSE</t>
  </si>
  <si>
    <t>S/I</t>
  </si>
  <si>
    <t>ABANICO DE TORRES 36 PULGADAS</t>
  </si>
  <si>
    <t>DPTO RECURSOS HUMANOS</t>
  </si>
  <si>
    <t xml:space="preserve">CONTROL ACCESO CON HUELLA </t>
  </si>
  <si>
    <t>CON-697</t>
  </si>
  <si>
    <t xml:space="preserve">ARCHIVO METALICO DE 4 GAVETAS </t>
  </si>
  <si>
    <t>MESA DE OFICINA</t>
  </si>
  <si>
    <t>MESS0011</t>
  </si>
  <si>
    <t>DEPARTAMENTO DE COMPRAS</t>
  </si>
  <si>
    <t>ARMARIO METALICO DE DOS PUERTA</t>
  </si>
  <si>
    <t>A019</t>
  </si>
  <si>
    <t>CREDENSA DE DOS PUERTA</t>
  </si>
  <si>
    <t>SILLONES SEMI-EJECUTIVOS</t>
  </si>
  <si>
    <t xml:space="preserve">ARCHIVO VERTICAL DE 4 GAVETAS </t>
  </si>
  <si>
    <t>BTU.14</t>
  </si>
  <si>
    <t>COCINA I</t>
  </si>
  <si>
    <t xml:space="preserve">NEVERA DE 10 DE 1 PUERTAS </t>
  </si>
  <si>
    <t>NEV-3610250</t>
  </si>
  <si>
    <t>SK00-00003</t>
  </si>
  <si>
    <t xml:space="preserve">ESTANTE METALICO DE 6 ESPACIOS </t>
  </si>
  <si>
    <t>MESA DE COCINA</t>
  </si>
  <si>
    <t>OF36</t>
  </si>
  <si>
    <t>SILLAS PLASTICAS</t>
  </si>
  <si>
    <t>COCINA II</t>
  </si>
  <si>
    <t xml:space="preserve">MICROONDA </t>
  </si>
  <si>
    <t>SR00-00001</t>
  </si>
  <si>
    <t xml:space="preserve">NEVERA 2 PUERTA 10 PIES </t>
  </si>
  <si>
    <t>NV36-10250</t>
  </si>
  <si>
    <t xml:space="preserve">MESA </t>
  </si>
  <si>
    <t>DEPTO CONTROL INTERNO</t>
  </si>
  <si>
    <t>ESCRITORIO NORMAL 60</t>
  </si>
  <si>
    <t xml:space="preserve">MAQUINA DE ESCRIBIR </t>
  </si>
  <si>
    <t>MAQ.001</t>
  </si>
  <si>
    <t>ARCHIVO DE 3 GAVETAS METAL</t>
  </si>
  <si>
    <t xml:space="preserve">ARMARIO DE 2 PUERTAS METALICO </t>
  </si>
  <si>
    <t>SILLA PARA VISITA</t>
  </si>
  <si>
    <t>BTU12</t>
  </si>
  <si>
    <t>SOSUA</t>
  </si>
  <si>
    <t xml:space="preserve">ESCRITORIO MODULAR28X48 </t>
  </si>
  <si>
    <t>RT005</t>
  </si>
  <si>
    <t>ABANICO DE TORRES</t>
  </si>
  <si>
    <t xml:space="preserve">SILLA PLASTICAS </t>
  </si>
  <si>
    <t>ACHIVO DE 3 GAVETAS METAL</t>
  </si>
  <si>
    <t>ARC00001</t>
  </si>
  <si>
    <t>CREDENZA HORIZONTAL  DOS PUERTAS</t>
  </si>
  <si>
    <t>MESA REDONDA</t>
  </si>
  <si>
    <t>OF37</t>
  </si>
  <si>
    <t xml:space="preserve">ALMACEN </t>
  </si>
  <si>
    <t xml:space="preserve">DESBROSADORAS </t>
  </si>
  <si>
    <t xml:space="preserve">ANAQUELES </t>
  </si>
  <si>
    <t xml:space="preserve">TOTAL </t>
  </si>
  <si>
    <t>SEGURIDAD</t>
  </si>
  <si>
    <t>DETECTOR DE METAL DE MANO</t>
  </si>
  <si>
    <t xml:space="preserve">RADIOS DE COMUNICACON </t>
  </si>
  <si>
    <t>COM-01035</t>
  </si>
  <si>
    <t>TRANSPORTACION</t>
  </si>
  <si>
    <t>CHASIS</t>
  </si>
  <si>
    <t>PACA Y AÑO</t>
  </si>
  <si>
    <t>CAMIONETA AMAROK DORADO</t>
  </si>
  <si>
    <t>W1ZZZ2HDA008071</t>
  </si>
  <si>
    <t xml:space="preserve">   ( L334786)-20/8/2013</t>
  </si>
  <si>
    <t>CAMIONETA AMAROK AZUL</t>
  </si>
  <si>
    <t>W1ZZZ2HDA002248</t>
  </si>
  <si>
    <t>(L331791)-20/8/2013</t>
  </si>
  <si>
    <t>AUTOBUS NISSAN URBAN BLANCO</t>
  </si>
  <si>
    <t>JN1VC4E2620001760</t>
  </si>
  <si>
    <t>(1070756)-2016</t>
  </si>
  <si>
    <t>CAMION ISUZU REWARD</t>
  </si>
  <si>
    <t>JAANPR71FH7100173</t>
  </si>
  <si>
    <t>(S0176618)29/12/2016</t>
  </si>
  <si>
    <t>CAMIONETA NISSAN FONTIER AZUL</t>
  </si>
  <si>
    <t>3N6CD3388ZK368171</t>
  </si>
  <si>
    <t>(L363037)-23/11/2017</t>
  </si>
  <si>
    <t>JEEP CHEVORLET TRAX GRIS OSCURO</t>
  </si>
  <si>
    <t>3GNCJTEE7JL900218</t>
  </si>
  <si>
    <t>(G419165)-29/12/2017</t>
  </si>
  <si>
    <t>MOTOR YAMAHA XTZ125 NEGRO</t>
  </si>
  <si>
    <t>LBPKE180XJ0071023</t>
  </si>
  <si>
    <t>(K1314847)-7/5/2018</t>
  </si>
  <si>
    <t>LBPKE180K0084140</t>
  </si>
  <si>
    <t>(K1804741)-22/11/2018</t>
  </si>
  <si>
    <t>MOTOR YAMAHA XTZ125E BLANCO</t>
  </si>
  <si>
    <t>LBPK1800KJ0084579</t>
  </si>
  <si>
    <t>(K1827832)-7/5/2018</t>
  </si>
  <si>
    <t>MOTOR YAMAHA YD110 ROJO</t>
  </si>
  <si>
    <t>ME1RE2319G2007277</t>
  </si>
  <si>
    <t>(K1105759)-25/11/2016</t>
  </si>
  <si>
    <t>ME1RE2315G2007129</t>
  </si>
  <si>
    <t>(K1105758)-25/11/2016</t>
  </si>
  <si>
    <t>MOTOR YAMAHA YD110 NEGRO</t>
  </si>
  <si>
    <t>ME1RE231362010112</t>
  </si>
  <si>
    <t>(K1291709)-26/12/2017</t>
  </si>
  <si>
    <t>CAMIONETA HILUX 4X4 ROJA</t>
  </si>
  <si>
    <t>8AJKB3D101835580</t>
  </si>
  <si>
    <t>(L443358)-18/1/2022</t>
  </si>
  <si>
    <t>CAMIONETA HILUX 4X4 BLANCA</t>
  </si>
  <si>
    <t>8AJKB3D901632331</t>
  </si>
  <si>
    <t>(L438560)30/10/2022</t>
  </si>
  <si>
    <t>8AJKB3D901632343</t>
  </si>
  <si>
    <t>(L438559)30/10/2022</t>
  </si>
  <si>
    <t>8AJKB3D901632345</t>
  </si>
  <si>
    <t>(L438558)-30/10/2022</t>
  </si>
  <si>
    <t>CAMIONETA HILUX  4X4 ROJA</t>
  </si>
  <si>
    <t>8AJKB3D001635814</t>
  </si>
  <si>
    <t>(L443357)-18/1/2022</t>
  </si>
  <si>
    <t>RELACION DE LOS ACTIVOS INSTITUCIONAL</t>
  </si>
  <si>
    <t>TOTAL GRAL</t>
  </si>
  <si>
    <t>PREPARADO POR:</t>
  </si>
  <si>
    <t>APROBADO POR:</t>
  </si>
  <si>
    <t xml:space="preserve">Total </t>
  </si>
  <si>
    <t>AREAS TECNICAS</t>
  </si>
  <si>
    <t>PAISAJIMO</t>
  </si>
  <si>
    <t>RECEPCION CENTRAL</t>
  </si>
  <si>
    <t>COCINA 1</t>
  </si>
  <si>
    <t>AL 31/12/2025</t>
  </si>
  <si>
    <t>Muebles, equipos de oficina y estantería</t>
  </si>
  <si>
    <t>Equipos de tecnología de la información y comunicación</t>
  </si>
  <si>
    <t>Electrodomésticos</t>
  </si>
  <si>
    <t>Equipo de comunicación, telecomunicaciones y señalamiento</t>
  </si>
  <si>
    <t>8AJKB3D001635815</t>
  </si>
  <si>
    <t>(L443357)-18/1/2023</t>
  </si>
  <si>
    <t>8AJKB3D001635816</t>
  </si>
  <si>
    <t>(L443357)-18/1/2024</t>
  </si>
  <si>
    <t>8AJKB3D001635817</t>
  </si>
  <si>
    <t>(L443357)-18/1/2025</t>
  </si>
  <si>
    <t>8AJKB3D001635818</t>
  </si>
  <si>
    <t>(L443357)-18/1/2026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</si>
</sst>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9"/>
      <name val="Times New Roman"/>
      <family val="1"/>
    </font>
    <font>
      <b/>
      <sz val="9"/>
      <name val="Times New Roman"/>
      <family val="1"/>
    </font>
    <font>
      <b/>
      <sz val="12"/>
      <name val="Times New Roman"/>
      <family val="1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sz val="10"/>
      <color indexed="8"/>
      <name val="Calibri"/>
      <family val="2"/>
    </font>
    <font>
      <sz val="8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4" tint="0.59999389629810485"/>
        <bgColor rgb="FF000000"/>
      </patternFill>
    </fill>
    <fill>
      <patternFill patternType="solid">
        <fgColor theme="3" tint="0.499984740745262"/>
        <bgColor rgb="FF000000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9">
    <xf numFmtId="0" fontId="0" fillId="0" borderId="0" xfId="0"/>
    <xf numFmtId="0" fontId="3" fillId="3" borderId="1" xfId="0" applyFont="1" applyFill="1" applyBorder="1" applyAlignment="1">
      <alignment horizontal="center" vertical="center" wrapText="1"/>
    </xf>
    <xf numFmtId="43" fontId="3" fillId="3" borderId="1" xfId="1" applyFont="1" applyFill="1" applyBorder="1" applyAlignment="1">
      <alignment horizontal="center" vertical="center" wrapText="1"/>
    </xf>
    <xf numFmtId="0" fontId="2" fillId="3" borderId="1" xfId="0" applyFont="1" applyFill="1" applyBorder="1"/>
    <xf numFmtId="14" fontId="2" fillId="2" borderId="1" xfId="0" applyNumberFormat="1" applyFont="1" applyFill="1" applyBorder="1"/>
    <xf numFmtId="43" fontId="2" fillId="2" borderId="1" xfId="1" applyFont="1" applyFill="1" applyBorder="1"/>
    <xf numFmtId="0" fontId="2" fillId="2" borderId="1" xfId="0" applyFont="1" applyFill="1" applyBorder="1" applyAlignment="1">
      <alignment horizontal="right"/>
    </xf>
    <xf numFmtId="14" fontId="2" fillId="2" borderId="1" xfId="0" applyNumberFormat="1" applyFont="1" applyFill="1" applyBorder="1" applyAlignment="1">
      <alignment horizontal="right"/>
    </xf>
    <xf numFmtId="0" fontId="2" fillId="3" borderId="1" xfId="0" applyFont="1" applyFill="1" applyBorder="1" applyAlignment="1">
      <alignment horizontal="left"/>
    </xf>
    <xf numFmtId="43" fontId="2" fillId="2" borderId="1" xfId="1" applyFont="1" applyFill="1" applyBorder="1" applyAlignment="1">
      <alignment horizontal="right"/>
    </xf>
    <xf numFmtId="43" fontId="2" fillId="2" borderId="1" xfId="1" applyFont="1" applyFill="1" applyBorder="1" applyAlignment="1">
      <alignment horizontal="center"/>
    </xf>
    <xf numFmtId="0" fontId="3" fillId="3" borderId="1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center"/>
    </xf>
    <xf numFmtId="43" fontId="2" fillId="3" borderId="1" xfId="1" applyFont="1" applyFill="1" applyBorder="1" applyAlignment="1">
      <alignment horizontal="center"/>
    </xf>
    <xf numFmtId="0" fontId="2" fillId="3" borderId="1" xfId="0" applyFont="1" applyFill="1" applyBorder="1" applyAlignment="1">
      <alignment horizontal="right"/>
    </xf>
    <xf numFmtId="43" fontId="3" fillId="2" borderId="1" xfId="1" applyFont="1" applyFill="1" applyBorder="1" applyAlignment="1">
      <alignment horizontal="right"/>
    </xf>
    <xf numFmtId="14" fontId="2" fillId="3" borderId="1" xfId="0" applyNumberFormat="1" applyFont="1" applyFill="1" applyBorder="1" applyAlignment="1">
      <alignment horizontal="right"/>
    </xf>
    <xf numFmtId="43" fontId="3" fillId="2" borderId="1" xfId="1" applyFont="1" applyFill="1" applyBorder="1" applyAlignment="1">
      <alignment horizontal="center"/>
    </xf>
    <xf numFmtId="43" fontId="2" fillId="3" borderId="1" xfId="1" applyFont="1" applyFill="1" applyBorder="1" applyAlignment="1">
      <alignment horizontal="right"/>
    </xf>
    <xf numFmtId="43" fontId="3" fillId="3" borderId="1" xfId="1" applyFont="1" applyFill="1" applyBorder="1" applyAlignment="1">
      <alignment horizontal="center"/>
    </xf>
    <xf numFmtId="0" fontId="2" fillId="3" borderId="3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right"/>
    </xf>
    <xf numFmtId="0" fontId="3" fillId="3" borderId="1" xfId="0" applyFont="1" applyFill="1" applyBorder="1" applyAlignment="1">
      <alignment horizontal="center"/>
    </xf>
    <xf numFmtId="0" fontId="5" fillId="2" borderId="0" xfId="0" applyFont="1" applyFill="1"/>
    <xf numFmtId="0" fontId="2" fillId="2" borderId="1" xfId="0" applyFont="1" applyFill="1" applyBorder="1" applyAlignment="1">
      <alignment horizontal="center"/>
    </xf>
    <xf numFmtId="0" fontId="5" fillId="3" borderId="1" xfId="0" applyFont="1" applyFill="1" applyBorder="1"/>
    <xf numFmtId="0" fontId="5" fillId="2" borderId="2" xfId="0" applyFont="1" applyFill="1" applyBorder="1"/>
    <xf numFmtId="0" fontId="5" fillId="2" borderId="1" xfId="0" applyFont="1" applyFill="1" applyBorder="1"/>
    <xf numFmtId="0" fontId="5" fillId="3" borderId="0" xfId="0" applyFont="1" applyFill="1"/>
    <xf numFmtId="0" fontId="5" fillId="3" borderId="2" xfId="0" applyFont="1" applyFill="1" applyBorder="1"/>
    <xf numFmtId="0" fontId="6" fillId="2" borderId="0" xfId="0" applyFont="1" applyFill="1"/>
    <xf numFmtId="43" fontId="5" fillId="2" borderId="0" xfId="1" applyFont="1" applyFill="1"/>
    <xf numFmtId="0" fontId="2" fillId="3" borderId="4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3" borderId="4" xfId="0" applyFont="1" applyFill="1" applyBorder="1"/>
    <xf numFmtId="14" fontId="2" fillId="2" borderId="4" xfId="0" applyNumberFormat="1" applyFont="1" applyFill="1" applyBorder="1"/>
    <xf numFmtId="43" fontId="2" fillId="2" borderId="4" xfId="1" applyFont="1" applyFill="1" applyBorder="1"/>
    <xf numFmtId="0" fontId="3" fillId="3" borderId="4" xfId="0" applyFont="1" applyFill="1" applyBorder="1" applyAlignment="1">
      <alignment horizontal="center" vertical="center" wrapText="1"/>
    </xf>
    <xf numFmtId="43" fontId="3" fillId="3" borderId="4" xfId="1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2" borderId="5" xfId="0" applyFont="1" applyFill="1" applyBorder="1"/>
    <xf numFmtId="0" fontId="5" fillId="2" borderId="6" xfId="0" applyFont="1" applyFill="1" applyBorder="1"/>
    <xf numFmtId="0" fontId="5" fillId="2" borderId="6" xfId="0" applyFont="1" applyFill="1" applyBorder="1" applyAlignment="1">
      <alignment horizontal="center"/>
    </xf>
    <xf numFmtId="43" fontId="5" fillId="2" borderId="6" xfId="1" applyFont="1" applyFill="1" applyBorder="1"/>
    <xf numFmtId="0" fontId="5" fillId="2" borderId="7" xfId="0" applyFont="1" applyFill="1" applyBorder="1"/>
    <xf numFmtId="0" fontId="5" fillId="2" borderId="8" xfId="0" applyFont="1" applyFill="1" applyBorder="1"/>
    <xf numFmtId="43" fontId="5" fillId="2" borderId="0" xfId="1" applyFont="1" applyFill="1" applyBorder="1"/>
    <xf numFmtId="0" fontId="5" fillId="2" borderId="9" xfId="0" applyFont="1" applyFill="1" applyBorder="1"/>
    <xf numFmtId="0" fontId="6" fillId="2" borderId="8" xfId="0" applyFont="1" applyFill="1" applyBorder="1"/>
    <xf numFmtId="0" fontId="6" fillId="2" borderId="10" xfId="0" applyFont="1" applyFill="1" applyBorder="1"/>
    <xf numFmtId="0" fontId="5" fillId="2" borderId="11" xfId="0" applyFont="1" applyFill="1" applyBorder="1"/>
    <xf numFmtId="0" fontId="5" fillId="2" borderId="11" xfId="0" applyFont="1" applyFill="1" applyBorder="1" applyAlignment="1">
      <alignment horizontal="center"/>
    </xf>
    <xf numFmtId="43" fontId="5" fillId="2" borderId="11" xfId="1" applyFont="1" applyFill="1" applyBorder="1"/>
    <xf numFmtId="0" fontId="5" fillId="2" borderId="12" xfId="0" applyFont="1" applyFill="1" applyBorder="1"/>
    <xf numFmtId="0" fontId="2" fillId="3" borderId="0" xfId="0" applyFont="1" applyFill="1"/>
    <xf numFmtId="0" fontId="3" fillId="3" borderId="15" xfId="0" applyFont="1" applyFill="1" applyBorder="1" applyAlignment="1">
      <alignment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/>
    </xf>
    <xf numFmtId="0" fontId="2" fillId="3" borderId="16" xfId="0" applyFont="1" applyFill="1" applyBorder="1" applyAlignment="1">
      <alignment horizontal="center"/>
    </xf>
    <xf numFmtId="0" fontId="2" fillId="3" borderId="17" xfId="0" applyFont="1" applyFill="1" applyBorder="1" applyAlignment="1">
      <alignment horizontal="right"/>
    </xf>
    <xf numFmtId="0" fontId="2" fillId="3" borderId="20" xfId="0" applyFont="1" applyFill="1" applyBorder="1"/>
    <xf numFmtId="0" fontId="3" fillId="3" borderId="17" xfId="0" applyFont="1" applyFill="1" applyBorder="1"/>
    <xf numFmtId="0" fontId="6" fillId="2" borderId="0" xfId="0" applyFont="1" applyFill="1" applyAlignment="1">
      <alignment horizontal="center"/>
    </xf>
    <xf numFmtId="43" fontId="6" fillId="2" borderId="0" xfId="1" applyFont="1" applyFill="1" applyBorder="1"/>
    <xf numFmtId="0" fontId="5" fillId="2" borderId="21" xfId="0" applyFont="1" applyFill="1" applyBorder="1"/>
    <xf numFmtId="0" fontId="5" fillId="2" borderId="22" xfId="0" applyFont="1" applyFill="1" applyBorder="1"/>
    <xf numFmtId="0" fontId="5" fillId="2" borderId="22" xfId="0" applyFont="1" applyFill="1" applyBorder="1" applyAlignment="1">
      <alignment horizontal="center"/>
    </xf>
    <xf numFmtId="43" fontId="5" fillId="2" borderId="22" xfId="1" applyFont="1" applyFill="1" applyBorder="1"/>
    <xf numFmtId="0" fontId="5" fillId="2" borderId="23" xfId="0" applyFont="1" applyFill="1" applyBorder="1"/>
    <xf numFmtId="43" fontId="2" fillId="2" borderId="19" xfId="0" applyNumberFormat="1" applyFont="1" applyFill="1" applyBorder="1" applyAlignment="1">
      <alignment horizontal="right"/>
    </xf>
    <xf numFmtId="43" fontId="3" fillId="2" borderId="19" xfId="0" applyNumberFormat="1" applyFont="1" applyFill="1" applyBorder="1" applyAlignment="1">
      <alignment horizontal="right"/>
    </xf>
    <xf numFmtId="43" fontId="2" fillId="2" borderId="17" xfId="0" applyNumberFormat="1" applyFont="1" applyFill="1" applyBorder="1" applyAlignment="1">
      <alignment horizontal="right"/>
    </xf>
    <xf numFmtId="43" fontId="2" fillId="3" borderId="17" xfId="0" applyNumberFormat="1" applyFont="1" applyFill="1" applyBorder="1" applyAlignment="1">
      <alignment horizontal="right"/>
    </xf>
    <xf numFmtId="43" fontId="2" fillId="2" borderId="20" xfId="0" applyNumberFormat="1" applyFont="1" applyFill="1" applyBorder="1" applyAlignment="1">
      <alignment horizontal="right"/>
    </xf>
    <xf numFmtId="43" fontId="6" fillId="2" borderId="9" xfId="0" applyNumberFormat="1" applyFont="1" applyFill="1" applyBorder="1"/>
    <xf numFmtId="43" fontId="6" fillId="2" borderId="9" xfId="1" applyFont="1" applyFill="1" applyBorder="1"/>
    <xf numFmtId="0" fontId="3" fillId="3" borderId="24" xfId="0" applyFont="1" applyFill="1" applyBorder="1" applyAlignment="1">
      <alignment horizontal="center" vertical="center" wrapText="1"/>
    </xf>
    <xf numFmtId="0" fontId="3" fillId="3" borderId="25" xfId="0" applyFont="1" applyFill="1" applyBorder="1" applyAlignment="1">
      <alignment horizontal="center" vertical="center" wrapText="1"/>
    </xf>
    <xf numFmtId="43" fontId="3" fillId="3" borderId="25" xfId="1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3" fillId="4" borderId="14" xfId="0" applyFont="1" applyFill="1" applyBorder="1" applyAlignment="1">
      <alignment horizontal="center"/>
    </xf>
    <xf numFmtId="0" fontId="2" fillId="3" borderId="14" xfId="0" applyFont="1" applyFill="1" applyBorder="1" applyAlignment="1">
      <alignment horizontal="center"/>
    </xf>
    <xf numFmtId="43" fontId="2" fillId="3" borderId="14" xfId="1" applyFont="1" applyFill="1" applyBorder="1" applyAlignment="1">
      <alignment horizontal="center"/>
    </xf>
    <xf numFmtId="0" fontId="2" fillId="3" borderId="15" xfId="0" applyFont="1" applyFill="1" applyBorder="1" applyAlignment="1">
      <alignment horizontal="right"/>
    </xf>
    <xf numFmtId="0" fontId="3" fillId="5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/>
    </xf>
    <xf numFmtId="49" fontId="7" fillId="0" borderId="1" xfId="0" applyNumberFormat="1" applyFont="1" applyBorder="1" applyAlignment="1">
      <alignment horizontal="left" vertical="center"/>
    </xf>
    <xf numFmtId="0" fontId="4" fillId="3" borderId="13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/>
    </xf>
    <xf numFmtId="0" fontId="5" fillId="2" borderId="22" xfId="0" applyFont="1" applyFill="1" applyBorder="1" applyAlignment="1">
      <alignment horizontal="center"/>
    </xf>
    <xf numFmtId="0" fontId="5" fillId="2" borderId="21" xfId="0" applyFont="1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2</xdr:row>
      <xdr:rowOff>76200</xdr:rowOff>
    </xdr:from>
    <xdr:to>
      <xdr:col>3</xdr:col>
      <xdr:colOff>2016125</xdr:colOff>
      <xdr:row>6</xdr:row>
      <xdr:rowOff>31750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44DBD27-A454-4501-BAFC-8536F96ADA5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426" t="45115" r="24571" b="45040"/>
        <a:stretch/>
      </xdr:blipFill>
      <xdr:spPr bwMode="auto">
        <a:xfrm>
          <a:off x="830580" y="259080"/>
          <a:ext cx="3562985" cy="68707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BC3C62-AC66-4E2C-B7FA-353608CB1629}">
  <dimension ref="A1:DU343"/>
  <sheetViews>
    <sheetView tabSelected="1" topLeftCell="A324" workbookViewId="0">
      <selection activeCell="B2" sqref="B2:I342"/>
    </sheetView>
  </sheetViews>
  <sheetFormatPr baseColWidth="10" defaultRowHeight="14.4" x14ac:dyDescent="0.3"/>
  <cols>
    <col min="1" max="3" width="11.5546875" style="23"/>
    <col min="4" max="4" width="49.44140625" style="23" customWidth="1"/>
    <col min="5" max="5" width="16.44140625" style="42" bestFit="1" customWidth="1"/>
    <col min="6" max="6" width="16.33203125" style="23" bestFit="1" customWidth="1"/>
    <col min="7" max="7" width="11.5546875" style="42"/>
    <col min="8" max="8" width="14" style="31" bestFit="1" customWidth="1"/>
    <col min="9" max="9" width="15" style="23" customWidth="1"/>
    <col min="10" max="16384" width="11.5546875" style="23"/>
  </cols>
  <sheetData>
    <row r="1" spans="2:9" ht="15" thickBot="1" x14ac:dyDescent="0.35"/>
    <row r="2" spans="2:9" x14ac:dyDescent="0.3">
      <c r="B2" s="43"/>
      <c r="C2" s="44"/>
      <c r="D2" s="44"/>
      <c r="E2" s="45"/>
      <c r="F2" s="44"/>
      <c r="G2" s="45"/>
      <c r="H2" s="46"/>
      <c r="I2" s="47"/>
    </row>
    <row r="3" spans="2:9" x14ac:dyDescent="0.3">
      <c r="B3" s="48"/>
      <c r="H3" s="49"/>
      <c r="I3" s="50"/>
    </row>
    <row r="4" spans="2:9" x14ac:dyDescent="0.3">
      <c r="B4" s="48"/>
      <c r="H4" s="49"/>
      <c r="I4" s="50"/>
    </row>
    <row r="5" spans="2:9" x14ac:dyDescent="0.3">
      <c r="B5" s="48"/>
      <c r="H5" s="49"/>
      <c r="I5" s="50"/>
    </row>
    <row r="6" spans="2:9" x14ac:dyDescent="0.3">
      <c r="B6" s="48"/>
      <c r="H6" s="49"/>
      <c r="I6" s="50"/>
    </row>
    <row r="7" spans="2:9" x14ac:dyDescent="0.3">
      <c r="B7" s="48"/>
      <c r="H7" s="49"/>
      <c r="I7" s="50"/>
    </row>
    <row r="8" spans="2:9" x14ac:dyDescent="0.3">
      <c r="B8" s="51" t="s">
        <v>319</v>
      </c>
      <c r="H8" s="49"/>
      <c r="I8" s="50"/>
    </row>
    <row r="9" spans="2:9" ht="15" thickBot="1" x14ac:dyDescent="0.35">
      <c r="B9" s="52" t="s">
        <v>328</v>
      </c>
      <c r="C9" s="53"/>
      <c r="D9" s="53"/>
      <c r="E9" s="54"/>
      <c r="F9" s="53"/>
      <c r="G9" s="54"/>
      <c r="H9" s="55"/>
      <c r="I9" s="56"/>
    </row>
    <row r="10" spans="2:9" ht="31.2" customHeight="1" x14ac:dyDescent="0.3">
      <c r="B10" s="94" t="s">
        <v>0</v>
      </c>
      <c r="C10" s="95"/>
      <c r="D10" s="95" t="s">
        <v>1</v>
      </c>
      <c r="E10" s="95"/>
      <c r="F10" s="95"/>
      <c r="G10" s="95"/>
      <c r="H10" s="95"/>
      <c r="I10" s="58" t="s">
        <v>2</v>
      </c>
    </row>
    <row r="11" spans="2:9" ht="22.8" x14ac:dyDescent="0.3">
      <c r="B11" s="59" t="s">
        <v>3</v>
      </c>
      <c r="C11" s="1" t="s">
        <v>4</v>
      </c>
      <c r="D11" s="1" t="s">
        <v>5</v>
      </c>
      <c r="E11" s="1" t="s">
        <v>6</v>
      </c>
      <c r="F11" s="1" t="s">
        <v>7</v>
      </c>
      <c r="G11" s="1" t="s">
        <v>8</v>
      </c>
      <c r="H11" s="2" t="s">
        <v>9</v>
      </c>
      <c r="I11" s="60" t="s">
        <v>323</v>
      </c>
    </row>
    <row r="12" spans="2:9" x14ac:dyDescent="0.3">
      <c r="B12" s="61"/>
      <c r="C12" s="37"/>
      <c r="D12" s="39" t="s">
        <v>324</v>
      </c>
      <c r="E12" s="37"/>
      <c r="F12" s="37"/>
      <c r="G12" s="37"/>
      <c r="H12" s="38"/>
      <c r="I12" s="62"/>
    </row>
    <row r="13" spans="2:9" x14ac:dyDescent="0.3">
      <c r="B13" s="63">
        <v>100</v>
      </c>
      <c r="C13" s="33">
        <v>100</v>
      </c>
      <c r="D13" s="34" t="s">
        <v>10</v>
      </c>
      <c r="E13" s="33" t="s">
        <v>11</v>
      </c>
      <c r="F13" s="35">
        <v>41360</v>
      </c>
      <c r="G13" s="32">
        <v>10</v>
      </c>
      <c r="H13" s="36">
        <v>5031</v>
      </c>
      <c r="I13" s="75">
        <f>+G13*H13</f>
        <v>50310</v>
      </c>
    </row>
    <row r="14" spans="2:9" x14ac:dyDescent="0.3">
      <c r="B14" s="64">
        <v>100</v>
      </c>
      <c r="C14" s="24">
        <v>100</v>
      </c>
      <c r="D14" s="3" t="s">
        <v>10</v>
      </c>
      <c r="E14" s="24" t="s">
        <v>12</v>
      </c>
      <c r="F14" s="4">
        <v>41360</v>
      </c>
      <c r="G14" s="12">
        <v>1</v>
      </c>
      <c r="H14" s="5">
        <v>7074.1</v>
      </c>
      <c r="I14" s="75">
        <f t="shared" ref="I14:I54" si="0">+G14*H14</f>
        <v>7074.1</v>
      </c>
    </row>
    <row r="15" spans="2:9" x14ac:dyDescent="0.3">
      <c r="B15" s="64">
        <v>100</v>
      </c>
      <c r="C15" s="24">
        <v>100</v>
      </c>
      <c r="D15" s="3" t="s">
        <v>13</v>
      </c>
      <c r="E15" s="24" t="s">
        <v>14</v>
      </c>
      <c r="F15" s="4">
        <v>41360</v>
      </c>
      <c r="G15" s="12">
        <v>1</v>
      </c>
      <c r="H15" s="5">
        <v>18816</v>
      </c>
      <c r="I15" s="75">
        <f t="shared" si="0"/>
        <v>18816</v>
      </c>
    </row>
    <row r="16" spans="2:9" x14ac:dyDescent="0.3">
      <c r="B16" s="64">
        <v>100</v>
      </c>
      <c r="C16" s="24">
        <v>100</v>
      </c>
      <c r="D16" s="3" t="s">
        <v>15</v>
      </c>
      <c r="E16" s="24" t="s">
        <v>16</v>
      </c>
      <c r="F16" s="4">
        <v>41360</v>
      </c>
      <c r="G16" s="12">
        <v>3</v>
      </c>
      <c r="H16" s="5">
        <v>15346.4</v>
      </c>
      <c r="I16" s="75">
        <f t="shared" si="0"/>
        <v>46039.199999999997</v>
      </c>
    </row>
    <row r="17" spans="2:9" x14ac:dyDescent="0.3">
      <c r="B17" s="64">
        <v>100</v>
      </c>
      <c r="C17" s="24">
        <v>100</v>
      </c>
      <c r="D17" s="3" t="s">
        <v>17</v>
      </c>
      <c r="E17" s="24" t="s">
        <v>18</v>
      </c>
      <c r="F17" s="4">
        <v>41360</v>
      </c>
      <c r="G17" s="12">
        <v>3</v>
      </c>
      <c r="H17" s="5">
        <v>17086.400000000001</v>
      </c>
      <c r="I17" s="75">
        <f t="shared" si="0"/>
        <v>51259.200000000004</v>
      </c>
    </row>
    <row r="18" spans="2:9" x14ac:dyDescent="0.3">
      <c r="B18" s="64">
        <v>100</v>
      </c>
      <c r="C18" s="24">
        <v>100</v>
      </c>
      <c r="D18" s="3" t="s">
        <v>19</v>
      </c>
      <c r="E18" s="24" t="s">
        <v>20</v>
      </c>
      <c r="F18" s="4">
        <v>41360</v>
      </c>
      <c r="G18" s="12">
        <v>1</v>
      </c>
      <c r="H18" s="5">
        <v>5680</v>
      </c>
      <c r="I18" s="75">
        <f t="shared" si="0"/>
        <v>5680</v>
      </c>
    </row>
    <row r="19" spans="2:9" x14ac:dyDescent="0.3">
      <c r="B19" s="64">
        <v>100</v>
      </c>
      <c r="C19" s="24">
        <v>100</v>
      </c>
      <c r="D19" s="3" t="s">
        <v>21</v>
      </c>
      <c r="E19" s="24" t="s">
        <v>22</v>
      </c>
      <c r="F19" s="4">
        <v>41360</v>
      </c>
      <c r="G19" s="12">
        <v>4</v>
      </c>
      <c r="H19" s="5">
        <v>6032.16</v>
      </c>
      <c r="I19" s="75">
        <f t="shared" si="0"/>
        <v>24128.639999999999</v>
      </c>
    </row>
    <row r="20" spans="2:9" x14ac:dyDescent="0.3">
      <c r="B20" s="64">
        <v>100</v>
      </c>
      <c r="C20" s="24">
        <v>100</v>
      </c>
      <c r="D20" s="3" t="s">
        <v>23</v>
      </c>
      <c r="E20" s="24" t="s">
        <v>24</v>
      </c>
      <c r="F20" s="4">
        <v>41360</v>
      </c>
      <c r="G20" s="12">
        <v>2</v>
      </c>
      <c r="H20" s="5">
        <v>3200.16</v>
      </c>
      <c r="I20" s="75">
        <f t="shared" si="0"/>
        <v>6400.32</v>
      </c>
    </row>
    <row r="21" spans="2:9" x14ac:dyDescent="0.3">
      <c r="B21" s="64">
        <v>100</v>
      </c>
      <c r="C21" s="24">
        <v>100</v>
      </c>
      <c r="D21" s="3" t="s">
        <v>25</v>
      </c>
      <c r="E21" s="24" t="s">
        <v>26</v>
      </c>
      <c r="F21" s="4">
        <v>41360</v>
      </c>
      <c r="G21" s="12">
        <v>1</v>
      </c>
      <c r="H21" s="5">
        <v>2619</v>
      </c>
      <c r="I21" s="75">
        <f t="shared" si="0"/>
        <v>2619</v>
      </c>
    </row>
    <row r="22" spans="2:9" x14ac:dyDescent="0.3">
      <c r="B22" s="64">
        <v>100</v>
      </c>
      <c r="C22" s="24">
        <v>100</v>
      </c>
      <c r="D22" s="3" t="s">
        <v>27</v>
      </c>
      <c r="E22" s="24" t="s">
        <v>28</v>
      </c>
      <c r="F22" s="4">
        <v>41360</v>
      </c>
      <c r="G22" s="12">
        <v>1</v>
      </c>
      <c r="H22" s="5">
        <v>15293</v>
      </c>
      <c r="I22" s="75">
        <f t="shared" si="0"/>
        <v>15293</v>
      </c>
    </row>
    <row r="23" spans="2:9" x14ac:dyDescent="0.3">
      <c r="B23" s="64">
        <v>100</v>
      </c>
      <c r="C23" s="24">
        <v>100</v>
      </c>
      <c r="D23" s="3" t="s">
        <v>29</v>
      </c>
      <c r="E23" s="24" t="s">
        <v>30</v>
      </c>
      <c r="F23" s="4">
        <v>41360</v>
      </c>
      <c r="G23" s="12">
        <v>1</v>
      </c>
      <c r="H23" s="5">
        <v>1895.55</v>
      </c>
      <c r="I23" s="75">
        <f t="shared" si="0"/>
        <v>1895.55</v>
      </c>
    </row>
    <row r="24" spans="2:9" x14ac:dyDescent="0.3">
      <c r="B24" s="64">
        <v>100</v>
      </c>
      <c r="C24" s="24">
        <v>100</v>
      </c>
      <c r="D24" s="3" t="s">
        <v>31</v>
      </c>
      <c r="E24" s="24" t="s">
        <v>32</v>
      </c>
      <c r="F24" s="4">
        <v>42685</v>
      </c>
      <c r="G24" s="12">
        <v>10</v>
      </c>
      <c r="H24" s="5">
        <v>9457.7000000000007</v>
      </c>
      <c r="I24" s="75">
        <f t="shared" si="0"/>
        <v>94577</v>
      </c>
    </row>
    <row r="25" spans="2:9" x14ac:dyDescent="0.3">
      <c r="B25" s="64">
        <v>100</v>
      </c>
      <c r="C25" s="24">
        <v>100</v>
      </c>
      <c r="D25" s="3" t="s">
        <v>33</v>
      </c>
      <c r="E25" s="24" t="s">
        <v>34</v>
      </c>
      <c r="F25" s="4">
        <v>41360</v>
      </c>
      <c r="G25" s="12">
        <v>1</v>
      </c>
      <c r="H25" s="5">
        <v>43801.3</v>
      </c>
      <c r="I25" s="75">
        <f t="shared" si="0"/>
        <v>43801.3</v>
      </c>
    </row>
    <row r="26" spans="2:9" x14ac:dyDescent="0.3">
      <c r="B26" s="64">
        <v>100</v>
      </c>
      <c r="C26" s="24">
        <v>100</v>
      </c>
      <c r="D26" s="3" t="s">
        <v>35</v>
      </c>
      <c r="E26" s="24" t="s">
        <v>36</v>
      </c>
      <c r="F26" s="4">
        <v>41360</v>
      </c>
      <c r="G26" s="12">
        <v>3</v>
      </c>
      <c r="H26" s="5">
        <v>8986.99</v>
      </c>
      <c r="I26" s="75">
        <f t="shared" si="0"/>
        <v>26960.97</v>
      </c>
    </row>
    <row r="27" spans="2:9" x14ac:dyDescent="0.3">
      <c r="B27" s="64">
        <v>100</v>
      </c>
      <c r="C27" s="24">
        <v>100</v>
      </c>
      <c r="D27" s="3" t="s">
        <v>37</v>
      </c>
      <c r="E27" s="24" t="s">
        <v>38</v>
      </c>
      <c r="F27" s="4">
        <v>41360</v>
      </c>
      <c r="G27" s="12">
        <v>1</v>
      </c>
      <c r="H27" s="5">
        <v>47856.84</v>
      </c>
      <c r="I27" s="75">
        <f t="shared" si="0"/>
        <v>47856.84</v>
      </c>
    </row>
    <row r="28" spans="2:9" x14ac:dyDescent="0.3">
      <c r="B28" s="64">
        <v>100</v>
      </c>
      <c r="C28" s="24">
        <v>100</v>
      </c>
      <c r="D28" s="3" t="s">
        <v>39</v>
      </c>
      <c r="E28" s="24" t="s">
        <v>40</v>
      </c>
      <c r="F28" s="4">
        <v>41360</v>
      </c>
      <c r="G28" s="12">
        <v>14</v>
      </c>
      <c r="H28" s="5">
        <v>6593.84</v>
      </c>
      <c r="I28" s="75">
        <f t="shared" si="0"/>
        <v>92313.760000000009</v>
      </c>
    </row>
    <row r="29" spans="2:9" x14ac:dyDescent="0.3">
      <c r="B29" s="64">
        <v>100</v>
      </c>
      <c r="C29" s="24">
        <v>100</v>
      </c>
      <c r="D29" s="3" t="s">
        <v>41</v>
      </c>
      <c r="E29" s="24" t="s">
        <v>14</v>
      </c>
      <c r="F29" s="4">
        <v>41360</v>
      </c>
      <c r="G29" s="12">
        <v>1</v>
      </c>
      <c r="H29" s="5">
        <v>18502.400000000001</v>
      </c>
      <c r="I29" s="75">
        <f t="shared" si="0"/>
        <v>18502.400000000001</v>
      </c>
    </row>
    <row r="30" spans="2:9" x14ac:dyDescent="0.3">
      <c r="B30" s="64">
        <v>100</v>
      </c>
      <c r="C30" s="24">
        <v>100</v>
      </c>
      <c r="D30" s="3" t="s">
        <v>42</v>
      </c>
      <c r="E30" s="24" t="s">
        <v>43</v>
      </c>
      <c r="F30" s="4">
        <v>41360</v>
      </c>
      <c r="G30" s="12">
        <v>1</v>
      </c>
      <c r="H30" s="5">
        <v>5646.06</v>
      </c>
      <c r="I30" s="75">
        <f t="shared" si="0"/>
        <v>5646.06</v>
      </c>
    </row>
    <row r="31" spans="2:9" x14ac:dyDescent="0.3">
      <c r="B31" s="64">
        <v>100</v>
      </c>
      <c r="C31" s="24">
        <v>100</v>
      </c>
      <c r="D31" s="3" t="s">
        <v>44</v>
      </c>
      <c r="E31" s="24" t="s">
        <v>45</v>
      </c>
      <c r="F31" s="4">
        <v>44008</v>
      </c>
      <c r="G31" s="12">
        <v>5</v>
      </c>
      <c r="H31" s="5">
        <v>16874</v>
      </c>
      <c r="I31" s="75">
        <f t="shared" si="0"/>
        <v>84370</v>
      </c>
    </row>
    <row r="32" spans="2:9" x14ac:dyDescent="0.3">
      <c r="B32" s="64">
        <v>100</v>
      </c>
      <c r="C32" s="24">
        <v>100</v>
      </c>
      <c r="D32" s="3" t="s">
        <v>46</v>
      </c>
      <c r="E32" s="24" t="s">
        <v>47</v>
      </c>
      <c r="F32" s="4">
        <v>45145</v>
      </c>
      <c r="G32" s="12">
        <v>2</v>
      </c>
      <c r="H32" s="5">
        <v>82010</v>
      </c>
      <c r="I32" s="75">
        <f t="shared" si="0"/>
        <v>164020</v>
      </c>
    </row>
    <row r="33" spans="2:9" x14ac:dyDescent="0.3">
      <c r="B33" s="64">
        <v>100</v>
      </c>
      <c r="C33" s="24">
        <v>100</v>
      </c>
      <c r="D33" s="3" t="s">
        <v>48</v>
      </c>
      <c r="E33" s="24" t="s">
        <v>49</v>
      </c>
      <c r="F33" s="4">
        <v>44335</v>
      </c>
      <c r="G33" s="12">
        <v>1</v>
      </c>
      <c r="H33" s="5">
        <v>7198</v>
      </c>
      <c r="I33" s="75">
        <f t="shared" si="0"/>
        <v>7198</v>
      </c>
    </row>
    <row r="34" spans="2:9" x14ac:dyDescent="0.3">
      <c r="B34" s="64">
        <v>100</v>
      </c>
      <c r="C34" s="24">
        <v>100</v>
      </c>
      <c r="D34" s="3" t="s">
        <v>50</v>
      </c>
      <c r="E34" s="24" t="s">
        <v>51</v>
      </c>
      <c r="F34" s="4">
        <v>42068</v>
      </c>
      <c r="G34" s="12">
        <v>1</v>
      </c>
      <c r="H34" s="5">
        <v>19706</v>
      </c>
      <c r="I34" s="75">
        <f t="shared" si="0"/>
        <v>19706</v>
      </c>
    </row>
    <row r="35" spans="2:9" x14ac:dyDescent="0.3">
      <c r="B35" s="64">
        <v>100</v>
      </c>
      <c r="C35" s="24">
        <v>100</v>
      </c>
      <c r="D35" s="3" t="s">
        <v>52</v>
      </c>
      <c r="E35" s="24">
        <v>102060206</v>
      </c>
      <c r="F35" s="7">
        <v>42068</v>
      </c>
      <c r="G35" s="12">
        <v>1</v>
      </c>
      <c r="H35" s="5">
        <v>36875</v>
      </c>
      <c r="I35" s="75">
        <f t="shared" si="0"/>
        <v>36875</v>
      </c>
    </row>
    <row r="36" spans="2:9" x14ac:dyDescent="0.3">
      <c r="B36" s="64">
        <v>100</v>
      </c>
      <c r="C36" s="24">
        <v>100</v>
      </c>
      <c r="D36" s="3" t="s">
        <v>53</v>
      </c>
      <c r="E36" s="24">
        <v>1000595</v>
      </c>
      <c r="F36" s="7">
        <v>41743</v>
      </c>
      <c r="G36" s="12">
        <v>1</v>
      </c>
      <c r="H36" s="5">
        <v>10301.4</v>
      </c>
      <c r="I36" s="75">
        <f t="shared" si="0"/>
        <v>10301.4</v>
      </c>
    </row>
    <row r="37" spans="2:9" x14ac:dyDescent="0.3">
      <c r="B37" s="64">
        <v>100</v>
      </c>
      <c r="C37" s="24">
        <v>100</v>
      </c>
      <c r="D37" s="3" t="s">
        <v>53</v>
      </c>
      <c r="E37" s="24" t="s">
        <v>53</v>
      </c>
      <c r="F37" s="7">
        <v>41743</v>
      </c>
      <c r="G37" s="12">
        <v>1</v>
      </c>
      <c r="H37" s="5">
        <v>8850</v>
      </c>
      <c r="I37" s="75">
        <f t="shared" si="0"/>
        <v>8850</v>
      </c>
    </row>
    <row r="38" spans="2:9" x14ac:dyDescent="0.3">
      <c r="B38" s="64">
        <v>100</v>
      </c>
      <c r="C38" s="24">
        <v>100</v>
      </c>
      <c r="D38" s="3" t="s">
        <v>53</v>
      </c>
      <c r="E38" s="24">
        <v>1000595</v>
      </c>
      <c r="F38" s="7">
        <v>41847</v>
      </c>
      <c r="G38" s="12">
        <v>2</v>
      </c>
      <c r="H38" s="5">
        <v>10301.4</v>
      </c>
      <c r="I38" s="75">
        <f t="shared" si="0"/>
        <v>20602.8</v>
      </c>
    </row>
    <row r="39" spans="2:9" x14ac:dyDescent="0.3">
      <c r="B39" s="64">
        <v>100</v>
      </c>
      <c r="C39" s="24">
        <v>100</v>
      </c>
      <c r="D39" s="3" t="s">
        <v>54</v>
      </c>
      <c r="E39" s="12" t="s">
        <v>55</v>
      </c>
      <c r="F39" s="7">
        <v>42117</v>
      </c>
      <c r="G39" s="12">
        <v>1</v>
      </c>
      <c r="H39" s="5">
        <v>89798</v>
      </c>
      <c r="I39" s="75">
        <f t="shared" si="0"/>
        <v>89798</v>
      </c>
    </row>
    <row r="40" spans="2:9" x14ac:dyDescent="0.3">
      <c r="B40" s="64">
        <v>100</v>
      </c>
      <c r="C40" s="24">
        <v>100</v>
      </c>
      <c r="D40" s="8" t="s">
        <v>56</v>
      </c>
      <c r="E40" s="24">
        <v>1101328</v>
      </c>
      <c r="F40" s="7">
        <v>41837</v>
      </c>
      <c r="G40" s="12">
        <v>2</v>
      </c>
      <c r="H40" s="9">
        <v>6372</v>
      </c>
      <c r="I40" s="75">
        <f t="shared" si="0"/>
        <v>12744</v>
      </c>
    </row>
    <row r="41" spans="2:9" x14ac:dyDescent="0.3">
      <c r="B41" s="64">
        <v>100</v>
      </c>
      <c r="C41" s="24">
        <v>100</v>
      </c>
      <c r="D41" s="8" t="s">
        <v>57</v>
      </c>
      <c r="E41" s="24" t="s">
        <v>58</v>
      </c>
      <c r="F41" s="7">
        <v>43619</v>
      </c>
      <c r="G41" s="12">
        <v>1</v>
      </c>
      <c r="H41" s="9">
        <v>125670</v>
      </c>
      <c r="I41" s="75">
        <f t="shared" si="0"/>
        <v>125670</v>
      </c>
    </row>
    <row r="42" spans="2:9" x14ac:dyDescent="0.3">
      <c r="B42" s="64">
        <v>100</v>
      </c>
      <c r="C42" s="24">
        <v>100</v>
      </c>
      <c r="D42" s="8" t="s">
        <v>59</v>
      </c>
      <c r="E42" s="24" t="s">
        <v>60</v>
      </c>
      <c r="F42" s="7">
        <v>41928</v>
      </c>
      <c r="G42" s="12">
        <v>2</v>
      </c>
      <c r="H42" s="9">
        <v>8500</v>
      </c>
      <c r="I42" s="75">
        <f t="shared" si="0"/>
        <v>17000</v>
      </c>
    </row>
    <row r="43" spans="2:9" x14ac:dyDescent="0.3">
      <c r="B43" s="64">
        <v>100</v>
      </c>
      <c r="C43" s="24">
        <v>100</v>
      </c>
      <c r="D43" s="8" t="s">
        <v>61</v>
      </c>
      <c r="E43" s="24" t="s">
        <v>62</v>
      </c>
      <c r="F43" s="7">
        <v>41833</v>
      </c>
      <c r="G43" s="12">
        <v>3</v>
      </c>
      <c r="H43" s="9">
        <v>7198</v>
      </c>
      <c r="I43" s="75">
        <f t="shared" si="0"/>
        <v>21594</v>
      </c>
    </row>
    <row r="44" spans="2:9" x14ac:dyDescent="0.3">
      <c r="B44" s="64">
        <v>100</v>
      </c>
      <c r="C44" s="24">
        <v>100</v>
      </c>
      <c r="D44" s="8" t="s">
        <v>63</v>
      </c>
      <c r="E44" s="24">
        <v>1000648</v>
      </c>
      <c r="F44" s="7">
        <v>41847</v>
      </c>
      <c r="G44" s="12">
        <v>1</v>
      </c>
      <c r="H44" s="9">
        <v>6136</v>
      </c>
      <c r="I44" s="75">
        <f t="shared" si="0"/>
        <v>6136</v>
      </c>
    </row>
    <row r="45" spans="2:9" x14ac:dyDescent="0.3">
      <c r="B45" s="64">
        <v>100</v>
      </c>
      <c r="C45" s="24">
        <v>100</v>
      </c>
      <c r="D45" s="8" t="s">
        <v>64</v>
      </c>
      <c r="E45" s="12" t="s">
        <v>65</v>
      </c>
      <c r="F45" s="7">
        <v>41835</v>
      </c>
      <c r="G45" s="12">
        <v>1</v>
      </c>
      <c r="H45" s="9">
        <v>8673</v>
      </c>
      <c r="I45" s="75">
        <f t="shared" si="0"/>
        <v>8673</v>
      </c>
    </row>
    <row r="46" spans="2:9" x14ac:dyDescent="0.3">
      <c r="B46" s="64">
        <v>100</v>
      </c>
      <c r="C46" s="24">
        <v>100</v>
      </c>
      <c r="D46" s="8" t="s">
        <v>66</v>
      </c>
      <c r="E46" s="24" t="s">
        <v>67</v>
      </c>
      <c r="F46" s="7">
        <v>41928</v>
      </c>
      <c r="G46" s="12">
        <v>2</v>
      </c>
      <c r="H46" s="9">
        <v>1869.56</v>
      </c>
      <c r="I46" s="75">
        <f t="shared" si="0"/>
        <v>3739.12</v>
      </c>
    </row>
    <row r="47" spans="2:9" x14ac:dyDescent="0.3">
      <c r="B47" s="64">
        <v>100</v>
      </c>
      <c r="C47" s="24">
        <v>100</v>
      </c>
      <c r="D47" s="8" t="s">
        <v>68</v>
      </c>
      <c r="E47" s="24">
        <v>1001327</v>
      </c>
      <c r="F47" s="7">
        <v>41837</v>
      </c>
      <c r="G47" s="12">
        <v>71</v>
      </c>
      <c r="H47" s="9">
        <v>817.74</v>
      </c>
      <c r="I47" s="75">
        <f t="shared" si="0"/>
        <v>58059.54</v>
      </c>
    </row>
    <row r="48" spans="2:9" x14ac:dyDescent="0.3">
      <c r="B48" s="64">
        <v>100</v>
      </c>
      <c r="C48" s="24">
        <v>100</v>
      </c>
      <c r="D48" s="8" t="s">
        <v>69</v>
      </c>
      <c r="E48" s="24" t="s">
        <v>70</v>
      </c>
      <c r="F48" s="7">
        <v>44774</v>
      </c>
      <c r="G48" s="12">
        <v>1</v>
      </c>
      <c r="H48" s="10">
        <v>18200</v>
      </c>
      <c r="I48" s="75">
        <f t="shared" si="0"/>
        <v>18200</v>
      </c>
    </row>
    <row r="49" spans="2:9" x14ac:dyDescent="0.3">
      <c r="B49" s="64">
        <v>100</v>
      </c>
      <c r="C49" s="24">
        <v>100</v>
      </c>
      <c r="D49" s="8" t="s">
        <v>71</v>
      </c>
      <c r="E49" s="24">
        <v>100723</v>
      </c>
      <c r="F49" s="7">
        <v>41847</v>
      </c>
      <c r="G49" s="12">
        <v>1</v>
      </c>
      <c r="H49" s="10">
        <v>2519.1999999999998</v>
      </c>
      <c r="I49" s="75">
        <f t="shared" si="0"/>
        <v>2519.1999999999998</v>
      </c>
    </row>
    <row r="50" spans="2:9" x14ac:dyDescent="0.3">
      <c r="B50" s="64">
        <v>100</v>
      </c>
      <c r="C50" s="24">
        <v>100</v>
      </c>
      <c r="D50" s="8" t="s">
        <v>72</v>
      </c>
      <c r="E50" s="24" t="s">
        <v>73</v>
      </c>
      <c r="F50" s="7">
        <v>41899</v>
      </c>
      <c r="G50" s="12">
        <v>2</v>
      </c>
      <c r="H50" s="10">
        <v>3591</v>
      </c>
      <c r="I50" s="75">
        <f t="shared" si="0"/>
        <v>7182</v>
      </c>
    </row>
    <row r="51" spans="2:9" x14ac:dyDescent="0.3">
      <c r="B51" s="64">
        <v>100</v>
      </c>
      <c r="C51" s="24">
        <v>100</v>
      </c>
      <c r="D51" s="8" t="s">
        <v>74</v>
      </c>
      <c r="E51" s="24" t="s">
        <v>75</v>
      </c>
      <c r="F51" s="7">
        <v>43424</v>
      </c>
      <c r="G51" s="12">
        <v>1</v>
      </c>
      <c r="H51" s="10">
        <v>18821</v>
      </c>
      <c r="I51" s="75">
        <f t="shared" si="0"/>
        <v>18821</v>
      </c>
    </row>
    <row r="52" spans="2:9" x14ac:dyDescent="0.3">
      <c r="B52" s="64">
        <v>100</v>
      </c>
      <c r="C52" s="24">
        <v>100</v>
      </c>
      <c r="D52" s="8" t="s">
        <v>76</v>
      </c>
      <c r="E52" s="24" t="s">
        <v>77</v>
      </c>
      <c r="F52" s="7">
        <v>43567</v>
      </c>
      <c r="G52" s="12">
        <v>1</v>
      </c>
      <c r="H52" s="10">
        <v>5250450.3099999996</v>
      </c>
      <c r="I52" s="75">
        <f t="shared" si="0"/>
        <v>5250450.3099999996</v>
      </c>
    </row>
    <row r="53" spans="2:9" x14ac:dyDescent="0.3">
      <c r="B53" s="64">
        <v>100</v>
      </c>
      <c r="C53" s="24">
        <v>100</v>
      </c>
      <c r="D53" s="8" t="s">
        <v>78</v>
      </c>
      <c r="E53" s="24" t="s">
        <v>79</v>
      </c>
      <c r="F53" s="7">
        <v>43882</v>
      </c>
      <c r="G53" s="12">
        <v>1</v>
      </c>
      <c r="H53" s="10">
        <v>115640</v>
      </c>
      <c r="I53" s="75">
        <f t="shared" si="0"/>
        <v>115640</v>
      </c>
    </row>
    <row r="54" spans="2:9" x14ac:dyDescent="0.3">
      <c r="B54" s="64">
        <v>100</v>
      </c>
      <c r="C54" s="24">
        <v>100</v>
      </c>
      <c r="D54" s="8" t="s">
        <v>80</v>
      </c>
      <c r="E54" s="24" t="s">
        <v>81</v>
      </c>
      <c r="F54" s="7">
        <v>41905</v>
      </c>
      <c r="G54" s="12">
        <v>1</v>
      </c>
      <c r="H54" s="10">
        <v>43660</v>
      </c>
      <c r="I54" s="75">
        <f t="shared" si="0"/>
        <v>43660</v>
      </c>
    </row>
    <row r="55" spans="2:9" x14ac:dyDescent="0.3">
      <c r="B55" s="64">
        <v>100</v>
      </c>
      <c r="C55" s="24">
        <v>100</v>
      </c>
      <c r="D55" s="11" t="s">
        <v>82</v>
      </c>
      <c r="E55" s="12"/>
      <c r="F55" s="12"/>
      <c r="G55" s="12"/>
      <c r="H55" s="17">
        <f>SUM(H13:H54)</f>
        <v>6138950.5099999998</v>
      </c>
      <c r="I55" s="76">
        <f>SUM(I13:I54)</f>
        <v>6710982.71</v>
      </c>
    </row>
    <row r="56" spans="2:9" x14ac:dyDescent="0.3">
      <c r="B56" s="64">
        <v>100</v>
      </c>
      <c r="C56" s="24">
        <v>100</v>
      </c>
      <c r="D56" s="12"/>
      <c r="E56" s="12"/>
      <c r="F56" s="12"/>
      <c r="G56" s="12"/>
      <c r="H56" s="13"/>
      <c r="I56" s="65"/>
    </row>
    <row r="57" spans="2:9" ht="22.8" x14ac:dyDescent="0.3">
      <c r="B57" s="59" t="s">
        <v>3</v>
      </c>
      <c r="C57" s="1" t="s">
        <v>4</v>
      </c>
      <c r="D57" s="1" t="s">
        <v>5</v>
      </c>
      <c r="E57" s="1" t="s">
        <v>6</v>
      </c>
      <c r="F57" s="1" t="s">
        <v>7</v>
      </c>
      <c r="G57" s="1" t="s">
        <v>8</v>
      </c>
      <c r="H57" s="2" t="s">
        <v>9</v>
      </c>
      <c r="I57" s="60" t="s">
        <v>323</v>
      </c>
    </row>
    <row r="58" spans="2:9" x14ac:dyDescent="0.3">
      <c r="B58" s="59"/>
      <c r="C58" s="1"/>
      <c r="D58" s="91" t="s">
        <v>327</v>
      </c>
      <c r="E58" s="1"/>
      <c r="F58" s="1"/>
      <c r="G58" s="1"/>
      <c r="H58" s="2"/>
      <c r="I58" s="62"/>
    </row>
    <row r="59" spans="2:9" x14ac:dyDescent="0.3">
      <c r="B59" s="64">
        <v>100</v>
      </c>
      <c r="C59" s="24">
        <v>100</v>
      </c>
      <c r="D59" s="8" t="s">
        <v>83</v>
      </c>
      <c r="E59" s="24" t="s">
        <v>84</v>
      </c>
      <c r="F59" s="7">
        <v>42495</v>
      </c>
      <c r="G59" s="12">
        <v>1</v>
      </c>
      <c r="H59" s="9">
        <v>8730.75</v>
      </c>
      <c r="I59" s="75">
        <f t="shared" ref="I59:I64" si="1">+G59*H59</f>
        <v>8730.75</v>
      </c>
    </row>
    <row r="60" spans="2:9" x14ac:dyDescent="0.3">
      <c r="B60" s="64">
        <v>100</v>
      </c>
      <c r="C60" s="24">
        <v>100</v>
      </c>
      <c r="D60" s="8" t="s">
        <v>63</v>
      </c>
      <c r="E60" s="24" t="s">
        <v>85</v>
      </c>
      <c r="F60" s="7">
        <v>42850</v>
      </c>
      <c r="G60" s="12">
        <v>1</v>
      </c>
      <c r="H60" s="9">
        <v>5841</v>
      </c>
      <c r="I60" s="75">
        <f t="shared" si="1"/>
        <v>5841</v>
      </c>
    </row>
    <row r="61" spans="2:9" x14ac:dyDescent="0.3">
      <c r="B61" s="64">
        <v>100</v>
      </c>
      <c r="C61" s="24">
        <v>100</v>
      </c>
      <c r="D61" s="8" t="s">
        <v>86</v>
      </c>
      <c r="E61" s="24" t="s">
        <v>87</v>
      </c>
      <c r="F61" s="4">
        <v>43984</v>
      </c>
      <c r="G61" s="12">
        <v>1</v>
      </c>
      <c r="H61" s="5">
        <v>14400</v>
      </c>
      <c r="I61" s="75">
        <f t="shared" si="1"/>
        <v>14400</v>
      </c>
    </row>
    <row r="62" spans="2:9" x14ac:dyDescent="0.3">
      <c r="B62" s="64">
        <v>100</v>
      </c>
      <c r="C62" s="24">
        <v>100</v>
      </c>
      <c r="D62" s="8" t="s">
        <v>88</v>
      </c>
      <c r="E62" s="24" t="s">
        <v>89</v>
      </c>
      <c r="F62" s="7">
        <v>41778</v>
      </c>
      <c r="G62" s="12">
        <v>7</v>
      </c>
      <c r="H62" s="10">
        <v>3931.76</v>
      </c>
      <c r="I62" s="75">
        <f t="shared" si="1"/>
        <v>27522.32</v>
      </c>
    </row>
    <row r="63" spans="2:9" x14ac:dyDescent="0.3">
      <c r="B63" s="64">
        <v>100</v>
      </c>
      <c r="C63" s="24">
        <v>100</v>
      </c>
      <c r="D63" s="8" t="s">
        <v>90</v>
      </c>
      <c r="E63" s="24" t="s">
        <v>91</v>
      </c>
      <c r="F63" s="7">
        <v>43790</v>
      </c>
      <c r="G63" s="12">
        <v>3</v>
      </c>
      <c r="H63" s="10">
        <v>6136</v>
      </c>
      <c r="I63" s="75">
        <f t="shared" si="1"/>
        <v>18408</v>
      </c>
    </row>
    <row r="64" spans="2:9" x14ac:dyDescent="0.3">
      <c r="B64" s="64">
        <v>100</v>
      </c>
      <c r="C64" s="24">
        <v>100</v>
      </c>
      <c r="D64" s="8" t="s">
        <v>10</v>
      </c>
      <c r="E64" s="24" t="s">
        <v>11</v>
      </c>
      <c r="F64" s="4">
        <v>41360</v>
      </c>
      <c r="G64" s="12">
        <v>3</v>
      </c>
      <c r="H64" s="5">
        <v>5031</v>
      </c>
      <c r="I64" s="75">
        <f t="shared" si="1"/>
        <v>15093</v>
      </c>
    </row>
    <row r="65" spans="2:9" x14ac:dyDescent="0.3">
      <c r="B65" s="64">
        <v>100</v>
      </c>
      <c r="C65" s="24">
        <v>100</v>
      </c>
      <c r="D65" s="11" t="s">
        <v>92</v>
      </c>
      <c r="E65" s="12"/>
      <c r="F65" s="12"/>
      <c r="G65" s="12"/>
      <c r="H65" s="15">
        <f>SUM(H59:H64)</f>
        <v>44070.51</v>
      </c>
      <c r="I65" s="77">
        <f>SUM(I59:I64)</f>
        <v>89995.07</v>
      </c>
    </row>
    <row r="66" spans="2:9" x14ac:dyDescent="0.3">
      <c r="B66" s="64">
        <v>100</v>
      </c>
      <c r="C66" s="24">
        <v>100</v>
      </c>
      <c r="D66" s="8"/>
      <c r="E66" s="12"/>
      <c r="F66" s="12"/>
      <c r="G66" s="12"/>
      <c r="H66" s="13"/>
      <c r="I66" s="65"/>
    </row>
    <row r="67" spans="2:9" ht="22.8" x14ac:dyDescent="0.3">
      <c r="B67" s="59" t="s">
        <v>3</v>
      </c>
      <c r="C67" s="1" t="s">
        <v>4</v>
      </c>
      <c r="D67" s="1" t="s">
        <v>5</v>
      </c>
      <c r="E67" s="1" t="s">
        <v>6</v>
      </c>
      <c r="F67" s="1" t="s">
        <v>7</v>
      </c>
      <c r="G67" s="1" t="s">
        <v>8</v>
      </c>
      <c r="H67" s="2" t="s">
        <v>9</v>
      </c>
      <c r="I67" s="60" t="s">
        <v>323</v>
      </c>
    </row>
    <row r="68" spans="2:9" x14ac:dyDescent="0.3">
      <c r="B68" s="64">
        <v>100</v>
      </c>
      <c r="C68" s="24">
        <v>100</v>
      </c>
      <c r="D68" s="8" t="s">
        <v>10</v>
      </c>
      <c r="E68" s="24" t="s">
        <v>11</v>
      </c>
      <c r="F68" s="4">
        <v>41360</v>
      </c>
      <c r="G68" s="12">
        <v>2</v>
      </c>
      <c r="H68" s="5">
        <v>5031</v>
      </c>
      <c r="I68" s="75">
        <f t="shared" ref="I68:I71" si="2">+G68*H68</f>
        <v>10062</v>
      </c>
    </row>
    <row r="69" spans="2:9" x14ac:dyDescent="0.3">
      <c r="B69" s="64">
        <v>100</v>
      </c>
      <c r="C69" s="24">
        <v>100</v>
      </c>
      <c r="D69" s="8" t="s">
        <v>93</v>
      </c>
      <c r="E69" s="24" t="s">
        <v>94</v>
      </c>
      <c r="F69" s="7">
        <v>42814</v>
      </c>
      <c r="G69" s="12">
        <v>1</v>
      </c>
      <c r="H69" s="10">
        <v>38503.4</v>
      </c>
      <c r="I69" s="75">
        <f t="shared" si="2"/>
        <v>38503.4</v>
      </c>
    </row>
    <row r="70" spans="2:9" x14ac:dyDescent="0.3">
      <c r="B70" s="64">
        <v>100</v>
      </c>
      <c r="C70" s="24">
        <v>100</v>
      </c>
      <c r="D70" s="8" t="s">
        <v>95</v>
      </c>
      <c r="E70" s="24" t="s">
        <v>91</v>
      </c>
      <c r="F70" s="7">
        <v>43790</v>
      </c>
      <c r="G70" s="12">
        <v>1</v>
      </c>
      <c r="H70" s="10">
        <v>6136</v>
      </c>
      <c r="I70" s="75">
        <f t="shared" si="2"/>
        <v>6136</v>
      </c>
    </row>
    <row r="71" spans="2:9" x14ac:dyDescent="0.3">
      <c r="B71" s="64">
        <v>100</v>
      </c>
      <c r="C71" s="24">
        <v>100</v>
      </c>
      <c r="D71" s="8" t="s">
        <v>96</v>
      </c>
      <c r="E71" s="12" t="s">
        <v>40</v>
      </c>
      <c r="F71" s="16">
        <v>41360</v>
      </c>
      <c r="G71" s="12">
        <v>2</v>
      </c>
      <c r="H71" s="13">
        <v>6593.84</v>
      </c>
      <c r="I71" s="75">
        <f t="shared" si="2"/>
        <v>13187.68</v>
      </c>
    </row>
    <row r="72" spans="2:9" x14ac:dyDescent="0.3">
      <c r="B72" s="64">
        <v>100</v>
      </c>
      <c r="C72" s="24">
        <v>100</v>
      </c>
      <c r="D72" s="11" t="s">
        <v>92</v>
      </c>
      <c r="E72" s="12"/>
      <c r="F72" s="12"/>
      <c r="G72" s="12"/>
      <c r="H72" s="17">
        <f>SUM(H68:H71)</f>
        <v>56264.240000000005</v>
      </c>
      <c r="I72" s="75">
        <f>SUM(I68:I71)</f>
        <v>67889.08</v>
      </c>
    </row>
    <row r="73" spans="2:9" x14ac:dyDescent="0.3">
      <c r="B73" s="64">
        <v>100</v>
      </c>
      <c r="C73" s="24">
        <v>100</v>
      </c>
      <c r="D73" s="8"/>
      <c r="E73" s="12"/>
      <c r="F73" s="12"/>
      <c r="G73" s="12"/>
      <c r="H73" s="13"/>
      <c r="I73" s="65"/>
    </row>
    <row r="74" spans="2:9" ht="22.8" x14ac:dyDescent="0.3">
      <c r="B74" s="59" t="s">
        <v>3</v>
      </c>
      <c r="C74" s="1" t="s">
        <v>4</v>
      </c>
      <c r="D74" s="1" t="s">
        <v>5</v>
      </c>
      <c r="E74" s="1" t="s">
        <v>6</v>
      </c>
      <c r="F74" s="1" t="s">
        <v>7</v>
      </c>
      <c r="G74" s="1" t="s">
        <v>8</v>
      </c>
      <c r="H74" s="2" t="s">
        <v>9</v>
      </c>
      <c r="I74" s="60" t="s">
        <v>323</v>
      </c>
    </row>
    <row r="75" spans="2:9" x14ac:dyDescent="0.3">
      <c r="B75" s="59"/>
      <c r="C75" s="1"/>
      <c r="D75" s="91" t="s">
        <v>325</v>
      </c>
      <c r="E75" s="1"/>
      <c r="F75" s="1"/>
      <c r="G75" s="1"/>
      <c r="H75" s="2"/>
      <c r="I75" s="60"/>
    </row>
    <row r="76" spans="2:9" x14ac:dyDescent="0.3">
      <c r="B76" s="64">
        <v>100</v>
      </c>
      <c r="C76" s="24">
        <v>100</v>
      </c>
      <c r="D76" s="8" t="s">
        <v>10</v>
      </c>
      <c r="E76" s="24" t="s">
        <v>11</v>
      </c>
      <c r="F76" s="4">
        <v>41360</v>
      </c>
      <c r="G76" s="12">
        <v>1</v>
      </c>
      <c r="H76" s="5">
        <v>5031</v>
      </c>
      <c r="I76" s="77">
        <f>+G76*H76</f>
        <v>5031</v>
      </c>
    </row>
    <row r="77" spans="2:9" x14ac:dyDescent="0.3">
      <c r="B77" s="64">
        <v>100</v>
      </c>
      <c r="C77" s="24">
        <v>100</v>
      </c>
      <c r="D77" s="8" t="s">
        <v>97</v>
      </c>
      <c r="E77" s="12" t="s">
        <v>40</v>
      </c>
      <c r="F77" s="16">
        <v>41360</v>
      </c>
      <c r="G77" s="12">
        <v>1</v>
      </c>
      <c r="H77" s="13">
        <v>6593.84</v>
      </c>
      <c r="I77" s="77">
        <f t="shared" ref="I77:I80" si="3">+G77*H77</f>
        <v>6593.84</v>
      </c>
    </row>
    <row r="78" spans="2:9" x14ac:dyDescent="0.3">
      <c r="B78" s="64">
        <v>100</v>
      </c>
      <c r="C78" s="24">
        <v>100</v>
      </c>
      <c r="D78" s="8" t="s">
        <v>98</v>
      </c>
      <c r="E78" s="12" t="s">
        <v>99</v>
      </c>
      <c r="F78" s="16">
        <v>41795</v>
      </c>
      <c r="G78" s="12">
        <v>6</v>
      </c>
      <c r="H78" s="13">
        <v>34070.49</v>
      </c>
      <c r="I78" s="77">
        <f t="shared" si="3"/>
        <v>204422.94</v>
      </c>
    </row>
    <row r="79" spans="2:9" x14ac:dyDescent="0.3">
      <c r="B79" s="64">
        <v>100</v>
      </c>
      <c r="C79" s="24">
        <v>100</v>
      </c>
      <c r="D79" s="8" t="s">
        <v>100</v>
      </c>
      <c r="E79" s="24" t="s">
        <v>91</v>
      </c>
      <c r="F79" s="7">
        <v>43790</v>
      </c>
      <c r="G79" s="12">
        <v>1</v>
      </c>
      <c r="H79" s="10">
        <v>6136</v>
      </c>
      <c r="I79" s="77">
        <f t="shared" si="3"/>
        <v>6136</v>
      </c>
    </row>
    <row r="80" spans="2:9" x14ac:dyDescent="0.3">
      <c r="B80" s="64">
        <v>100</v>
      </c>
      <c r="C80" s="24">
        <v>100</v>
      </c>
      <c r="D80" s="8" t="s">
        <v>101</v>
      </c>
      <c r="E80" s="24" t="s">
        <v>102</v>
      </c>
      <c r="F80" s="7">
        <v>41865</v>
      </c>
      <c r="G80" s="12">
        <v>1</v>
      </c>
      <c r="H80" s="10">
        <v>38645</v>
      </c>
      <c r="I80" s="77">
        <f t="shared" si="3"/>
        <v>38645</v>
      </c>
    </row>
    <row r="81" spans="2:9" x14ac:dyDescent="0.3">
      <c r="B81" s="64">
        <v>100</v>
      </c>
      <c r="C81" s="24">
        <v>100</v>
      </c>
      <c r="D81" s="11" t="s">
        <v>92</v>
      </c>
      <c r="E81" s="12"/>
      <c r="F81" s="12"/>
      <c r="G81" s="12"/>
      <c r="H81" s="17">
        <f>SUM(H76:H80)</f>
        <v>90476.33</v>
      </c>
      <c r="I81" s="77">
        <f>SUM(I76:I80)</f>
        <v>260828.78</v>
      </c>
    </row>
    <row r="82" spans="2:9" x14ac:dyDescent="0.3">
      <c r="B82" s="64">
        <v>100</v>
      </c>
      <c r="C82" s="24">
        <v>100</v>
      </c>
      <c r="D82" s="8"/>
      <c r="E82" s="12"/>
      <c r="F82" s="12"/>
      <c r="G82" s="12"/>
      <c r="H82" s="13"/>
      <c r="I82" s="65"/>
    </row>
    <row r="83" spans="2:9" ht="22.8" x14ac:dyDescent="0.3">
      <c r="B83" s="59" t="s">
        <v>3</v>
      </c>
      <c r="C83" s="1" t="s">
        <v>4</v>
      </c>
      <c r="D83" s="1" t="s">
        <v>5</v>
      </c>
      <c r="E83" s="1" t="s">
        <v>6</v>
      </c>
      <c r="F83" s="1" t="s">
        <v>7</v>
      </c>
      <c r="G83" s="1" t="s">
        <v>8</v>
      </c>
      <c r="H83" s="2" t="s">
        <v>9</v>
      </c>
      <c r="I83" s="60" t="s">
        <v>323</v>
      </c>
    </row>
    <row r="84" spans="2:9" x14ac:dyDescent="0.3">
      <c r="B84" s="64">
        <v>100</v>
      </c>
      <c r="C84" s="24">
        <v>100</v>
      </c>
      <c r="D84" s="8" t="s">
        <v>103</v>
      </c>
      <c r="E84" s="12" t="s">
        <v>104</v>
      </c>
      <c r="F84" s="7">
        <v>41778</v>
      </c>
      <c r="G84" s="12">
        <v>1</v>
      </c>
      <c r="H84" s="10">
        <v>5848.08</v>
      </c>
      <c r="I84" s="77">
        <f>+G84*H84</f>
        <v>5848.08</v>
      </c>
    </row>
    <row r="85" spans="2:9" x14ac:dyDescent="0.3">
      <c r="B85" s="64">
        <v>100</v>
      </c>
      <c r="C85" s="24">
        <v>100</v>
      </c>
      <c r="D85" s="8" t="s">
        <v>105</v>
      </c>
      <c r="E85" s="12" t="s">
        <v>106</v>
      </c>
      <c r="F85" s="7">
        <v>43283</v>
      </c>
      <c r="G85" s="12">
        <v>1</v>
      </c>
      <c r="H85" s="9">
        <v>5848.08</v>
      </c>
      <c r="I85" s="77">
        <f t="shared" ref="I85:I92" si="4">+G85*H85</f>
        <v>5848.08</v>
      </c>
    </row>
    <row r="86" spans="2:9" x14ac:dyDescent="0.3">
      <c r="B86" s="64">
        <v>100</v>
      </c>
      <c r="C86" s="24">
        <v>100</v>
      </c>
      <c r="D86" s="8" t="s">
        <v>107</v>
      </c>
      <c r="E86" s="12" t="s">
        <v>108</v>
      </c>
      <c r="F86" s="16">
        <v>43424</v>
      </c>
      <c r="G86" s="12">
        <v>1</v>
      </c>
      <c r="H86" s="13">
        <v>13840</v>
      </c>
      <c r="I86" s="77">
        <f t="shared" si="4"/>
        <v>13840</v>
      </c>
    </row>
    <row r="87" spans="2:9" x14ac:dyDescent="0.3">
      <c r="B87" s="64">
        <v>100</v>
      </c>
      <c r="C87" s="24">
        <v>100</v>
      </c>
      <c r="D87" s="8" t="s">
        <v>97</v>
      </c>
      <c r="E87" s="12" t="s">
        <v>40</v>
      </c>
      <c r="F87" s="16">
        <v>41360</v>
      </c>
      <c r="G87" s="12">
        <v>1</v>
      </c>
      <c r="H87" s="13">
        <v>6593.84</v>
      </c>
      <c r="I87" s="77">
        <f t="shared" si="4"/>
        <v>6593.84</v>
      </c>
    </row>
    <row r="88" spans="2:9" x14ac:dyDescent="0.3">
      <c r="B88" s="64">
        <v>100</v>
      </c>
      <c r="C88" s="24">
        <v>100</v>
      </c>
      <c r="D88" s="8" t="s">
        <v>109</v>
      </c>
      <c r="E88" s="24" t="s">
        <v>110</v>
      </c>
      <c r="F88" s="7">
        <v>37707</v>
      </c>
      <c r="G88" s="12">
        <v>2</v>
      </c>
      <c r="H88" s="10">
        <v>3200.16</v>
      </c>
      <c r="I88" s="77">
        <f t="shared" si="4"/>
        <v>6400.32</v>
      </c>
    </row>
    <row r="89" spans="2:9" x14ac:dyDescent="0.3">
      <c r="B89" s="64">
        <v>100</v>
      </c>
      <c r="C89" s="24">
        <v>100</v>
      </c>
      <c r="D89" s="8" t="s">
        <v>90</v>
      </c>
      <c r="E89" s="24" t="s">
        <v>91</v>
      </c>
      <c r="F89" s="7">
        <v>43790</v>
      </c>
      <c r="G89" s="12">
        <v>1</v>
      </c>
      <c r="H89" s="10">
        <v>6136</v>
      </c>
      <c r="I89" s="77">
        <f t="shared" si="4"/>
        <v>6136</v>
      </c>
    </row>
    <row r="90" spans="2:9" x14ac:dyDescent="0.3">
      <c r="B90" s="64">
        <v>100</v>
      </c>
      <c r="C90" s="24">
        <v>100</v>
      </c>
      <c r="D90" s="8" t="s">
        <v>101</v>
      </c>
      <c r="E90" s="24" t="s">
        <v>111</v>
      </c>
      <c r="F90" s="7">
        <v>45190</v>
      </c>
      <c r="G90" s="12">
        <v>1</v>
      </c>
      <c r="H90" s="10">
        <v>31170</v>
      </c>
      <c r="I90" s="77">
        <f t="shared" si="4"/>
        <v>31170</v>
      </c>
    </row>
    <row r="91" spans="2:9" x14ac:dyDescent="0.3">
      <c r="B91" s="64">
        <v>100</v>
      </c>
      <c r="C91" s="24">
        <v>100</v>
      </c>
      <c r="D91" s="8" t="s">
        <v>112</v>
      </c>
      <c r="E91" s="12" t="s">
        <v>113</v>
      </c>
      <c r="F91" s="6" t="s">
        <v>114</v>
      </c>
      <c r="G91" s="12">
        <v>1</v>
      </c>
      <c r="H91" s="13">
        <v>9042</v>
      </c>
      <c r="I91" s="77">
        <f t="shared" si="4"/>
        <v>9042</v>
      </c>
    </row>
    <row r="92" spans="2:9" x14ac:dyDescent="0.3">
      <c r="B92" s="64">
        <v>100</v>
      </c>
      <c r="C92" s="24">
        <v>100</v>
      </c>
      <c r="D92" s="8" t="s">
        <v>115</v>
      </c>
      <c r="E92" s="24" t="s">
        <v>116</v>
      </c>
      <c r="F92" s="6" t="s">
        <v>117</v>
      </c>
      <c r="G92" s="12">
        <v>1</v>
      </c>
      <c r="H92" s="10">
        <v>13239.6</v>
      </c>
      <c r="I92" s="77">
        <f t="shared" si="4"/>
        <v>13239.6</v>
      </c>
    </row>
    <row r="93" spans="2:9" x14ac:dyDescent="0.3">
      <c r="B93" s="64">
        <v>100</v>
      </c>
      <c r="C93" s="24">
        <v>100</v>
      </c>
      <c r="D93" s="11" t="s">
        <v>82</v>
      </c>
      <c r="E93" s="12"/>
      <c r="F93" s="12"/>
      <c r="G93" s="12"/>
      <c r="H93" s="17">
        <f>SUM(H84:H92)</f>
        <v>94917.760000000009</v>
      </c>
      <c r="I93" s="77">
        <f>SUM(I84:I92)</f>
        <v>98117.920000000013</v>
      </c>
    </row>
    <row r="94" spans="2:9" x14ac:dyDescent="0.3">
      <c r="B94" s="64">
        <v>100</v>
      </c>
      <c r="C94" s="24">
        <v>100</v>
      </c>
      <c r="D94" s="8"/>
      <c r="E94" s="12"/>
      <c r="F94" s="12"/>
      <c r="G94" s="12"/>
      <c r="H94" s="13"/>
      <c r="I94" s="65"/>
    </row>
    <row r="95" spans="2:9" ht="22.8" x14ac:dyDescent="0.3">
      <c r="B95" s="59" t="s">
        <v>3</v>
      </c>
      <c r="C95" s="1" t="s">
        <v>4</v>
      </c>
      <c r="D95" s="1" t="s">
        <v>5</v>
      </c>
      <c r="E95" s="1" t="s">
        <v>6</v>
      </c>
      <c r="F95" s="1" t="s">
        <v>7</v>
      </c>
      <c r="G95" s="1" t="s">
        <v>8</v>
      </c>
      <c r="H95" s="2" t="s">
        <v>9</v>
      </c>
      <c r="I95" s="60" t="s">
        <v>323</v>
      </c>
    </row>
    <row r="96" spans="2:9" x14ac:dyDescent="0.3">
      <c r="B96" s="59"/>
      <c r="C96" s="1"/>
      <c r="D96" s="91" t="s">
        <v>326</v>
      </c>
      <c r="E96" s="1"/>
      <c r="F96" s="1"/>
      <c r="G96" s="1"/>
      <c r="H96" s="2"/>
      <c r="I96" s="60"/>
    </row>
    <row r="97" spans="2:9" x14ac:dyDescent="0.3">
      <c r="B97" s="64">
        <v>100</v>
      </c>
      <c r="C97" s="24">
        <v>100</v>
      </c>
      <c r="D97" s="8" t="s">
        <v>118</v>
      </c>
      <c r="E97" s="24" t="s">
        <v>119</v>
      </c>
      <c r="F97" s="6" t="s">
        <v>120</v>
      </c>
      <c r="G97" s="12">
        <v>2</v>
      </c>
      <c r="H97" s="10">
        <v>7664.1</v>
      </c>
      <c r="I97" s="77">
        <f>+G97*H97</f>
        <v>15328.2</v>
      </c>
    </row>
    <row r="98" spans="2:9" x14ac:dyDescent="0.3">
      <c r="B98" s="64">
        <v>100</v>
      </c>
      <c r="C98" s="24">
        <v>100</v>
      </c>
      <c r="D98" s="8" t="s">
        <v>121</v>
      </c>
      <c r="E98" s="12" t="s">
        <v>104</v>
      </c>
      <c r="F98" s="7">
        <v>41778</v>
      </c>
      <c r="G98" s="12">
        <v>1</v>
      </c>
      <c r="H98" s="10">
        <v>5848.08</v>
      </c>
      <c r="I98" s="77">
        <f t="shared" ref="I98:I106" si="5">+G98*H98</f>
        <v>5848.08</v>
      </c>
    </row>
    <row r="99" spans="2:9" x14ac:dyDescent="0.3">
      <c r="B99" s="64">
        <v>100</v>
      </c>
      <c r="C99" s="24">
        <v>100</v>
      </c>
      <c r="D99" s="8" t="s">
        <v>109</v>
      </c>
      <c r="E99" s="24" t="s">
        <v>110</v>
      </c>
      <c r="F99" s="7">
        <v>37707</v>
      </c>
      <c r="G99" s="12">
        <v>1</v>
      </c>
      <c r="H99" s="10">
        <v>3200.16</v>
      </c>
      <c r="I99" s="77">
        <f t="shared" si="5"/>
        <v>3200.16</v>
      </c>
    </row>
    <row r="100" spans="2:9" x14ac:dyDescent="0.3">
      <c r="B100" s="64">
        <v>100</v>
      </c>
      <c r="C100" s="24">
        <v>100</v>
      </c>
      <c r="D100" s="8" t="s">
        <v>97</v>
      </c>
      <c r="E100" s="12" t="s">
        <v>40</v>
      </c>
      <c r="F100" s="16">
        <v>41360</v>
      </c>
      <c r="G100" s="12">
        <v>3</v>
      </c>
      <c r="H100" s="13">
        <v>6593.84</v>
      </c>
      <c r="I100" s="77">
        <f t="shared" si="5"/>
        <v>19781.52</v>
      </c>
    </row>
    <row r="101" spans="2:9" x14ac:dyDescent="0.3">
      <c r="B101" s="64">
        <v>100</v>
      </c>
      <c r="C101" s="24">
        <v>100</v>
      </c>
      <c r="D101" s="8" t="s">
        <v>88</v>
      </c>
      <c r="E101" s="24">
        <v>56121502</v>
      </c>
      <c r="F101" s="7">
        <v>41774</v>
      </c>
      <c r="G101" s="12">
        <v>6</v>
      </c>
      <c r="H101" s="10">
        <v>3931.76</v>
      </c>
      <c r="I101" s="77">
        <f t="shared" si="5"/>
        <v>23590.560000000001</v>
      </c>
    </row>
    <row r="102" spans="2:9" x14ac:dyDescent="0.3">
      <c r="B102" s="64">
        <v>100</v>
      </c>
      <c r="C102" s="24">
        <v>100</v>
      </c>
      <c r="D102" s="8" t="s">
        <v>122</v>
      </c>
      <c r="E102" s="24">
        <v>1001514</v>
      </c>
      <c r="F102" s="6">
        <v>6092014</v>
      </c>
      <c r="G102" s="12">
        <v>1</v>
      </c>
      <c r="H102" s="10">
        <v>59260.88</v>
      </c>
      <c r="I102" s="77">
        <f t="shared" si="5"/>
        <v>59260.88</v>
      </c>
    </row>
    <row r="103" spans="2:9" x14ac:dyDescent="0.3">
      <c r="B103" s="64">
        <v>100</v>
      </c>
      <c r="C103" s="24">
        <v>100</v>
      </c>
      <c r="D103" s="8" t="s">
        <v>123</v>
      </c>
      <c r="E103" s="12" t="s">
        <v>104</v>
      </c>
      <c r="F103" s="7">
        <v>41778</v>
      </c>
      <c r="G103" s="12">
        <v>1</v>
      </c>
      <c r="H103" s="10">
        <v>5848.08</v>
      </c>
      <c r="I103" s="77">
        <f t="shared" si="5"/>
        <v>5848.08</v>
      </c>
    </row>
    <row r="104" spans="2:9" x14ac:dyDescent="0.3">
      <c r="B104" s="64">
        <v>100</v>
      </c>
      <c r="C104" s="24">
        <v>100</v>
      </c>
      <c r="D104" s="8" t="s">
        <v>96</v>
      </c>
      <c r="E104" s="24">
        <v>56121502</v>
      </c>
      <c r="F104" s="7">
        <v>41774</v>
      </c>
      <c r="G104" s="12">
        <v>4</v>
      </c>
      <c r="H104" s="10">
        <v>3931.76</v>
      </c>
      <c r="I104" s="77">
        <f t="shared" si="5"/>
        <v>15727.04</v>
      </c>
    </row>
    <row r="105" spans="2:9" x14ac:dyDescent="0.3">
      <c r="B105" s="64">
        <v>100</v>
      </c>
      <c r="C105" s="24">
        <v>100</v>
      </c>
      <c r="D105" s="8" t="s">
        <v>124</v>
      </c>
      <c r="E105" s="24" t="s">
        <v>110</v>
      </c>
      <c r="F105" s="7">
        <v>37707</v>
      </c>
      <c r="G105" s="12">
        <v>1</v>
      </c>
      <c r="H105" s="10">
        <v>3200.16</v>
      </c>
      <c r="I105" s="77">
        <f t="shared" si="5"/>
        <v>3200.16</v>
      </c>
    </row>
    <row r="106" spans="2:9" x14ac:dyDescent="0.3">
      <c r="B106" s="64">
        <v>100</v>
      </c>
      <c r="C106" s="24">
        <v>100</v>
      </c>
      <c r="D106" s="8" t="s">
        <v>125</v>
      </c>
      <c r="E106" s="24" t="s">
        <v>126</v>
      </c>
      <c r="F106" s="7">
        <v>41360</v>
      </c>
      <c r="G106" s="12">
        <v>2</v>
      </c>
      <c r="H106" s="9">
        <v>3016</v>
      </c>
      <c r="I106" s="77">
        <f t="shared" si="5"/>
        <v>6032</v>
      </c>
    </row>
    <row r="107" spans="2:9" x14ac:dyDescent="0.3">
      <c r="B107" s="64">
        <v>100</v>
      </c>
      <c r="C107" s="24">
        <v>100</v>
      </c>
      <c r="D107" s="11" t="s">
        <v>82</v>
      </c>
      <c r="E107" s="12"/>
      <c r="F107" s="12"/>
      <c r="G107" s="12"/>
      <c r="H107" s="17">
        <f>SUM(H97:H106)</f>
        <v>102494.82</v>
      </c>
      <c r="I107" s="77">
        <f>SUM(I97:I106)</f>
        <v>157816.68</v>
      </c>
    </row>
    <row r="108" spans="2:9" x14ac:dyDescent="0.3">
      <c r="B108" s="64">
        <v>100</v>
      </c>
      <c r="C108" s="24">
        <v>100</v>
      </c>
      <c r="D108" s="8"/>
      <c r="E108" s="12"/>
      <c r="F108" s="12"/>
      <c r="G108" s="12"/>
      <c r="H108" s="13"/>
      <c r="I108" s="65"/>
    </row>
    <row r="109" spans="2:9" ht="22.8" x14ac:dyDescent="0.3">
      <c r="B109" s="59" t="s">
        <v>3</v>
      </c>
      <c r="C109" s="1" t="s">
        <v>4</v>
      </c>
      <c r="D109" s="1" t="s">
        <v>5</v>
      </c>
      <c r="E109" s="1" t="s">
        <v>6</v>
      </c>
      <c r="F109" s="1" t="s">
        <v>7</v>
      </c>
      <c r="G109" s="1" t="s">
        <v>8</v>
      </c>
      <c r="H109" s="2" t="s">
        <v>9</v>
      </c>
      <c r="I109" s="60" t="s">
        <v>323</v>
      </c>
    </row>
    <row r="110" spans="2:9" x14ac:dyDescent="0.3">
      <c r="B110" s="64">
        <v>100</v>
      </c>
      <c r="C110" s="24">
        <v>100</v>
      </c>
      <c r="D110" s="8" t="s">
        <v>107</v>
      </c>
      <c r="E110" s="12" t="s">
        <v>108</v>
      </c>
      <c r="F110" s="16">
        <v>43424</v>
      </c>
      <c r="G110" s="12">
        <v>1</v>
      </c>
      <c r="H110" s="13">
        <v>13840</v>
      </c>
      <c r="I110" s="77">
        <f>+G110*H110</f>
        <v>13840</v>
      </c>
    </row>
    <row r="111" spans="2:9" x14ac:dyDescent="0.3">
      <c r="B111" s="64">
        <v>100</v>
      </c>
      <c r="C111" s="24">
        <v>100</v>
      </c>
      <c r="D111" s="8" t="s">
        <v>127</v>
      </c>
      <c r="E111" s="24" t="s">
        <v>91</v>
      </c>
      <c r="F111" s="7">
        <v>43790</v>
      </c>
      <c r="G111" s="12">
        <v>1</v>
      </c>
      <c r="H111" s="10">
        <v>6136</v>
      </c>
      <c r="I111" s="77">
        <f t="shared" ref="I111:I114" si="6">+G111*H111</f>
        <v>6136</v>
      </c>
    </row>
    <row r="112" spans="2:9" x14ac:dyDescent="0.3">
      <c r="B112" s="64">
        <v>100</v>
      </c>
      <c r="C112" s="24">
        <v>100</v>
      </c>
      <c r="D112" s="8" t="s">
        <v>128</v>
      </c>
      <c r="E112" s="12" t="s">
        <v>40</v>
      </c>
      <c r="F112" s="16">
        <v>41360</v>
      </c>
      <c r="G112" s="12">
        <v>1</v>
      </c>
      <c r="H112" s="13">
        <v>6593.84</v>
      </c>
      <c r="I112" s="77">
        <f t="shared" si="6"/>
        <v>6593.84</v>
      </c>
    </row>
    <row r="113" spans="2:9" x14ac:dyDescent="0.3">
      <c r="B113" s="64">
        <v>100</v>
      </c>
      <c r="C113" s="24">
        <v>100</v>
      </c>
      <c r="D113" s="8" t="s">
        <v>129</v>
      </c>
      <c r="E113" s="12">
        <v>999</v>
      </c>
      <c r="F113" s="7">
        <v>44307</v>
      </c>
      <c r="G113" s="12">
        <v>3</v>
      </c>
      <c r="H113" s="9">
        <v>8243.76</v>
      </c>
      <c r="I113" s="77">
        <f t="shared" si="6"/>
        <v>24731.279999999999</v>
      </c>
    </row>
    <row r="114" spans="2:9" x14ac:dyDescent="0.3">
      <c r="B114" s="64">
        <v>100</v>
      </c>
      <c r="C114" s="24">
        <v>100</v>
      </c>
      <c r="D114" s="8" t="s">
        <v>130</v>
      </c>
      <c r="E114" s="12">
        <v>1001328</v>
      </c>
      <c r="F114" s="7">
        <v>41847</v>
      </c>
      <c r="G114" s="12">
        <v>3</v>
      </c>
      <c r="H114" s="9">
        <v>3186</v>
      </c>
      <c r="I114" s="77">
        <f t="shared" si="6"/>
        <v>9558</v>
      </c>
    </row>
    <row r="115" spans="2:9" x14ac:dyDescent="0.3">
      <c r="B115" s="64">
        <v>100</v>
      </c>
      <c r="C115" s="24">
        <v>100</v>
      </c>
      <c r="D115" s="11" t="s">
        <v>82</v>
      </c>
      <c r="E115" s="12"/>
      <c r="F115" s="12"/>
      <c r="G115" s="12"/>
      <c r="H115" s="17">
        <f>SUM(H110:H114)</f>
        <v>37999.599999999999</v>
      </c>
      <c r="I115" s="77">
        <f>SUM(I110:I114)</f>
        <v>60859.119999999995</v>
      </c>
    </row>
    <row r="116" spans="2:9" x14ac:dyDescent="0.3">
      <c r="B116" s="64">
        <v>100</v>
      </c>
      <c r="C116" s="24">
        <v>100</v>
      </c>
      <c r="D116" s="8"/>
      <c r="E116" s="12"/>
      <c r="F116" s="12"/>
      <c r="G116" s="12"/>
      <c r="H116" s="13"/>
      <c r="I116" s="65"/>
    </row>
    <row r="117" spans="2:9" ht="22.8" x14ac:dyDescent="0.3">
      <c r="B117" s="59" t="s">
        <v>3</v>
      </c>
      <c r="C117" s="1" t="s">
        <v>4</v>
      </c>
      <c r="D117" s="1" t="s">
        <v>5</v>
      </c>
      <c r="E117" s="1" t="s">
        <v>6</v>
      </c>
      <c r="F117" s="1" t="s">
        <v>7</v>
      </c>
      <c r="G117" s="1" t="s">
        <v>8</v>
      </c>
      <c r="H117" s="2" t="s">
        <v>9</v>
      </c>
      <c r="I117" s="60" t="s">
        <v>323</v>
      </c>
    </row>
    <row r="118" spans="2:9" x14ac:dyDescent="0.3">
      <c r="B118" s="64">
        <v>100</v>
      </c>
      <c r="C118" s="24">
        <v>100</v>
      </c>
      <c r="D118" s="8" t="s">
        <v>131</v>
      </c>
      <c r="E118" s="12" t="s">
        <v>11</v>
      </c>
      <c r="F118" s="16">
        <v>41360</v>
      </c>
      <c r="G118" s="12">
        <v>7</v>
      </c>
      <c r="H118" s="13">
        <v>5031</v>
      </c>
      <c r="I118" s="78">
        <f>+G118*H118</f>
        <v>35217</v>
      </c>
    </row>
    <row r="119" spans="2:9" x14ac:dyDescent="0.3">
      <c r="B119" s="64">
        <v>100</v>
      </c>
      <c r="C119" s="24">
        <v>100</v>
      </c>
      <c r="D119" s="8" t="s">
        <v>132</v>
      </c>
      <c r="E119" s="12" t="s">
        <v>12</v>
      </c>
      <c r="F119" s="16">
        <v>41360</v>
      </c>
      <c r="G119" s="12">
        <v>2</v>
      </c>
      <c r="H119" s="13">
        <v>7074.1</v>
      </c>
      <c r="I119" s="78">
        <f t="shared" ref="I119:I130" si="7">+G119*H119</f>
        <v>14148.2</v>
      </c>
    </row>
    <row r="120" spans="2:9" x14ac:dyDescent="0.3">
      <c r="B120" s="64">
        <v>100</v>
      </c>
      <c r="C120" s="24">
        <v>100</v>
      </c>
      <c r="D120" s="8" t="s">
        <v>133</v>
      </c>
      <c r="E120" s="12" t="s">
        <v>104</v>
      </c>
      <c r="F120" s="7">
        <v>41778</v>
      </c>
      <c r="G120" s="12">
        <v>1</v>
      </c>
      <c r="H120" s="10">
        <v>5848.08</v>
      </c>
      <c r="I120" s="78">
        <f t="shared" si="7"/>
        <v>5848.08</v>
      </c>
    </row>
    <row r="121" spans="2:9" x14ac:dyDescent="0.3">
      <c r="B121" s="64">
        <v>100</v>
      </c>
      <c r="C121" s="24">
        <v>100</v>
      </c>
      <c r="D121" s="8" t="s">
        <v>134</v>
      </c>
      <c r="E121" s="12">
        <v>1001515</v>
      </c>
      <c r="F121" s="16">
        <v>41888</v>
      </c>
      <c r="G121" s="12">
        <v>1</v>
      </c>
      <c r="H121" s="13">
        <v>68313.75</v>
      </c>
      <c r="I121" s="78">
        <f t="shared" si="7"/>
        <v>68313.75</v>
      </c>
    </row>
    <row r="122" spans="2:9" x14ac:dyDescent="0.3">
      <c r="B122" s="64">
        <v>100</v>
      </c>
      <c r="C122" s="24">
        <v>100</v>
      </c>
      <c r="D122" s="8" t="s">
        <v>135</v>
      </c>
      <c r="E122" s="12" t="s">
        <v>136</v>
      </c>
      <c r="F122" s="16">
        <v>45265</v>
      </c>
      <c r="G122" s="12">
        <v>1</v>
      </c>
      <c r="H122" s="13">
        <v>176410</v>
      </c>
      <c r="I122" s="78">
        <f t="shared" si="7"/>
        <v>176410</v>
      </c>
    </row>
    <row r="123" spans="2:9" x14ac:dyDescent="0.3">
      <c r="B123" s="64">
        <v>100</v>
      </c>
      <c r="C123" s="24">
        <v>100</v>
      </c>
      <c r="D123" s="8" t="s">
        <v>137</v>
      </c>
      <c r="E123" s="12" t="s">
        <v>138</v>
      </c>
      <c r="F123" s="16">
        <v>45286</v>
      </c>
      <c r="G123" s="12">
        <v>1</v>
      </c>
      <c r="H123" s="13">
        <v>110200.2</v>
      </c>
      <c r="I123" s="78">
        <f t="shared" si="7"/>
        <v>110200.2</v>
      </c>
    </row>
    <row r="124" spans="2:9" x14ac:dyDescent="0.3">
      <c r="B124" s="64">
        <v>100</v>
      </c>
      <c r="C124" s="24">
        <v>100</v>
      </c>
      <c r="D124" s="8" t="s">
        <v>139</v>
      </c>
      <c r="E124" s="12" t="s">
        <v>140</v>
      </c>
      <c r="F124" s="16">
        <v>44680</v>
      </c>
      <c r="G124" s="12">
        <v>1</v>
      </c>
      <c r="H124" s="13">
        <v>59590</v>
      </c>
      <c r="I124" s="78">
        <f t="shared" si="7"/>
        <v>59590</v>
      </c>
    </row>
    <row r="125" spans="2:9" x14ac:dyDescent="0.3">
      <c r="B125" s="64">
        <v>100</v>
      </c>
      <c r="C125" s="24">
        <v>100</v>
      </c>
      <c r="D125" s="8" t="s">
        <v>141</v>
      </c>
      <c r="E125" s="12" t="s">
        <v>142</v>
      </c>
      <c r="F125" s="16">
        <v>44680</v>
      </c>
      <c r="G125" s="12">
        <v>1</v>
      </c>
      <c r="H125" s="13">
        <v>824112</v>
      </c>
      <c r="I125" s="78">
        <f t="shared" si="7"/>
        <v>824112</v>
      </c>
    </row>
    <row r="126" spans="2:9" x14ac:dyDescent="0.3">
      <c r="B126" s="64">
        <v>100</v>
      </c>
      <c r="C126" s="24">
        <v>100</v>
      </c>
      <c r="D126" s="8" t="s">
        <v>143</v>
      </c>
      <c r="E126" s="24" t="s">
        <v>91</v>
      </c>
      <c r="F126" s="7">
        <v>43790</v>
      </c>
      <c r="G126" s="12">
        <v>11</v>
      </c>
      <c r="H126" s="10">
        <v>6136</v>
      </c>
      <c r="I126" s="78">
        <f t="shared" si="7"/>
        <v>67496</v>
      </c>
    </row>
    <row r="127" spans="2:9" x14ac:dyDescent="0.3">
      <c r="B127" s="64">
        <v>100</v>
      </c>
      <c r="C127" s="24">
        <v>100</v>
      </c>
      <c r="D127" s="8" t="s">
        <v>144</v>
      </c>
      <c r="E127" s="12" t="s">
        <v>58</v>
      </c>
      <c r="F127" s="16">
        <v>43619</v>
      </c>
      <c r="G127" s="12">
        <v>1</v>
      </c>
      <c r="H127" s="13">
        <v>125670</v>
      </c>
      <c r="I127" s="78">
        <f t="shared" si="7"/>
        <v>125670</v>
      </c>
    </row>
    <row r="128" spans="2:9" x14ac:dyDescent="0.3">
      <c r="B128" s="64">
        <v>100</v>
      </c>
      <c r="C128" s="24">
        <v>100</v>
      </c>
      <c r="D128" s="8" t="s">
        <v>97</v>
      </c>
      <c r="E128" s="12" t="s">
        <v>40</v>
      </c>
      <c r="F128" s="16">
        <v>41360</v>
      </c>
      <c r="G128" s="12">
        <v>8</v>
      </c>
      <c r="H128" s="13">
        <v>6593.84</v>
      </c>
      <c r="I128" s="78">
        <f t="shared" si="7"/>
        <v>52750.720000000001</v>
      </c>
    </row>
    <row r="129" spans="2:9" x14ac:dyDescent="0.3">
      <c r="B129" s="64">
        <v>100</v>
      </c>
      <c r="C129" s="24">
        <v>100</v>
      </c>
      <c r="D129" s="8" t="s">
        <v>145</v>
      </c>
      <c r="E129" s="24" t="s">
        <v>45</v>
      </c>
      <c r="F129" s="16">
        <v>44008</v>
      </c>
      <c r="G129" s="12">
        <v>1</v>
      </c>
      <c r="H129" s="13">
        <v>16874</v>
      </c>
      <c r="I129" s="78">
        <f t="shared" si="7"/>
        <v>16874</v>
      </c>
    </row>
    <row r="130" spans="2:9" x14ac:dyDescent="0.3">
      <c r="B130" s="64">
        <v>100</v>
      </c>
      <c r="C130" s="24">
        <v>100</v>
      </c>
      <c r="D130" s="8" t="s">
        <v>146</v>
      </c>
      <c r="E130" s="12">
        <v>17134</v>
      </c>
      <c r="F130" s="16">
        <v>41649</v>
      </c>
      <c r="G130" s="12">
        <v>2</v>
      </c>
      <c r="H130" s="18">
        <v>22500</v>
      </c>
      <c r="I130" s="78">
        <f t="shared" si="7"/>
        <v>45000</v>
      </c>
    </row>
    <row r="131" spans="2:9" x14ac:dyDescent="0.3">
      <c r="B131" s="64">
        <v>100</v>
      </c>
      <c r="C131" s="24">
        <v>100</v>
      </c>
      <c r="D131" s="11" t="s">
        <v>82</v>
      </c>
      <c r="E131" s="12"/>
      <c r="F131" s="12"/>
      <c r="G131" s="12"/>
      <c r="H131" s="19">
        <f>SUM(H118:H130)</f>
        <v>1434352.97</v>
      </c>
      <c r="I131" s="78">
        <f>SUM(I118:I130)</f>
        <v>1601629.95</v>
      </c>
    </row>
    <row r="132" spans="2:9" x14ac:dyDescent="0.3">
      <c r="B132" s="64">
        <v>100</v>
      </c>
      <c r="C132" s="24">
        <v>100</v>
      </c>
      <c r="D132" s="8"/>
      <c r="E132" s="12"/>
      <c r="F132" s="12"/>
      <c r="G132" s="12"/>
      <c r="H132" s="13"/>
      <c r="I132" s="65"/>
    </row>
    <row r="133" spans="2:9" ht="22.8" x14ac:dyDescent="0.3">
      <c r="B133" s="59" t="s">
        <v>3</v>
      </c>
      <c r="C133" s="1" t="s">
        <v>4</v>
      </c>
      <c r="D133" s="1" t="s">
        <v>5</v>
      </c>
      <c r="E133" s="1" t="s">
        <v>6</v>
      </c>
      <c r="F133" s="1" t="s">
        <v>7</v>
      </c>
      <c r="G133" s="1" t="s">
        <v>8</v>
      </c>
      <c r="H133" s="2" t="s">
        <v>9</v>
      </c>
      <c r="I133" s="60" t="s">
        <v>323</v>
      </c>
    </row>
    <row r="134" spans="2:9" x14ac:dyDescent="0.3">
      <c r="B134" s="64">
        <v>100</v>
      </c>
      <c r="C134" s="24">
        <v>100</v>
      </c>
      <c r="D134" s="8" t="s">
        <v>143</v>
      </c>
      <c r="E134" s="24" t="s">
        <v>91</v>
      </c>
      <c r="F134" s="7">
        <v>43790</v>
      </c>
      <c r="G134" s="12">
        <v>2</v>
      </c>
      <c r="H134" s="10">
        <v>6136</v>
      </c>
      <c r="I134" s="78">
        <f>+G134*H134</f>
        <v>12272</v>
      </c>
    </row>
    <row r="135" spans="2:9" x14ac:dyDescent="0.3">
      <c r="B135" s="64">
        <v>100</v>
      </c>
      <c r="C135" s="24">
        <v>100</v>
      </c>
      <c r="D135" s="8" t="s">
        <v>147</v>
      </c>
      <c r="E135" s="12" t="s">
        <v>148</v>
      </c>
      <c r="F135" s="16">
        <v>42509</v>
      </c>
      <c r="G135" s="12">
        <v>1</v>
      </c>
      <c r="H135" s="13">
        <v>23798.240000000002</v>
      </c>
      <c r="I135" s="78">
        <f t="shared" ref="I135:I138" si="8">+G135*H135</f>
        <v>23798.240000000002</v>
      </c>
    </row>
    <row r="136" spans="2:9" x14ac:dyDescent="0.3">
      <c r="B136" s="64">
        <v>100</v>
      </c>
      <c r="C136" s="24">
        <v>100</v>
      </c>
      <c r="D136" s="8" t="s">
        <v>97</v>
      </c>
      <c r="E136" s="12" t="s">
        <v>40</v>
      </c>
      <c r="F136" s="16">
        <v>41360</v>
      </c>
      <c r="G136" s="12">
        <v>1</v>
      </c>
      <c r="H136" s="13">
        <v>6593.84</v>
      </c>
      <c r="I136" s="78">
        <f t="shared" si="8"/>
        <v>6593.84</v>
      </c>
    </row>
    <row r="137" spans="2:9" x14ac:dyDescent="0.3">
      <c r="B137" s="64">
        <v>100</v>
      </c>
      <c r="C137" s="24">
        <v>100</v>
      </c>
      <c r="D137" s="8" t="s">
        <v>149</v>
      </c>
      <c r="E137" s="12" t="s">
        <v>55</v>
      </c>
      <c r="F137" s="16">
        <v>42509</v>
      </c>
      <c r="G137" s="12">
        <v>1</v>
      </c>
      <c r="H137" s="13">
        <v>89798</v>
      </c>
      <c r="I137" s="78">
        <f t="shared" si="8"/>
        <v>89798</v>
      </c>
    </row>
    <row r="138" spans="2:9" x14ac:dyDescent="0.3">
      <c r="B138" s="64">
        <v>100</v>
      </c>
      <c r="C138" s="24">
        <v>100</v>
      </c>
      <c r="D138" s="8" t="s">
        <v>150</v>
      </c>
      <c r="E138" s="12" t="s">
        <v>151</v>
      </c>
      <c r="F138" s="16">
        <v>44019</v>
      </c>
      <c r="G138" s="12">
        <v>1</v>
      </c>
      <c r="H138" s="13">
        <v>10030</v>
      </c>
      <c r="I138" s="78">
        <f t="shared" si="8"/>
        <v>10030</v>
      </c>
    </row>
    <row r="139" spans="2:9" x14ac:dyDescent="0.3">
      <c r="B139" s="64">
        <v>100</v>
      </c>
      <c r="C139" s="24">
        <v>100</v>
      </c>
      <c r="D139" s="11" t="s">
        <v>82</v>
      </c>
      <c r="E139" s="12"/>
      <c r="F139" s="12"/>
      <c r="G139" s="12"/>
      <c r="H139" s="19">
        <f>SUM(H134:H138)</f>
        <v>136356.08000000002</v>
      </c>
      <c r="I139" s="78">
        <f>SUM(I134:I138)</f>
        <v>142492.08000000002</v>
      </c>
    </row>
    <row r="140" spans="2:9" x14ac:dyDescent="0.3">
      <c r="B140" s="64">
        <v>100</v>
      </c>
      <c r="C140" s="24">
        <v>100</v>
      </c>
      <c r="D140" s="8"/>
      <c r="E140" s="12"/>
      <c r="F140" s="12"/>
      <c r="G140" s="12"/>
      <c r="H140" s="13"/>
      <c r="I140" s="65"/>
    </row>
    <row r="141" spans="2:9" ht="22.8" x14ac:dyDescent="0.3">
      <c r="B141" s="59" t="s">
        <v>3</v>
      </c>
      <c r="C141" s="1" t="s">
        <v>4</v>
      </c>
      <c r="D141" s="1" t="s">
        <v>5</v>
      </c>
      <c r="E141" s="1" t="s">
        <v>6</v>
      </c>
      <c r="F141" s="1" t="s">
        <v>7</v>
      </c>
      <c r="G141" s="1" t="s">
        <v>8</v>
      </c>
      <c r="H141" s="2" t="s">
        <v>9</v>
      </c>
      <c r="I141" s="60" t="s">
        <v>323</v>
      </c>
    </row>
    <row r="142" spans="2:9" x14ac:dyDescent="0.3">
      <c r="B142" s="64">
        <v>100</v>
      </c>
      <c r="C142" s="24">
        <v>100</v>
      </c>
      <c r="D142" s="20" t="s">
        <v>152</v>
      </c>
      <c r="E142" s="24" t="s">
        <v>153</v>
      </c>
      <c r="F142" s="7">
        <v>44417</v>
      </c>
      <c r="G142" s="12">
        <v>2</v>
      </c>
      <c r="H142" s="9">
        <v>13552.73</v>
      </c>
      <c r="I142" s="78">
        <f>+G142*H142</f>
        <v>27105.46</v>
      </c>
    </row>
    <row r="143" spans="2:9" x14ac:dyDescent="0.3">
      <c r="B143" s="64">
        <v>100</v>
      </c>
      <c r="C143" s="24">
        <v>100</v>
      </c>
      <c r="D143" s="20" t="s">
        <v>154</v>
      </c>
      <c r="E143" s="24" t="s">
        <v>155</v>
      </c>
      <c r="F143" s="6" t="s">
        <v>156</v>
      </c>
      <c r="G143" s="12">
        <v>1</v>
      </c>
      <c r="H143" s="10">
        <v>59260.58</v>
      </c>
      <c r="I143" s="78">
        <f t="shared" ref="I143" si="9">+G143*H143</f>
        <v>59260.58</v>
      </c>
    </row>
    <row r="144" spans="2:9" x14ac:dyDescent="0.3">
      <c r="B144" s="64">
        <v>100</v>
      </c>
      <c r="C144" s="24">
        <v>100</v>
      </c>
      <c r="D144" s="20" t="s">
        <v>157</v>
      </c>
      <c r="E144" s="24" t="s">
        <v>158</v>
      </c>
      <c r="F144" s="7">
        <v>41888</v>
      </c>
      <c r="G144" s="12">
        <v>1</v>
      </c>
      <c r="H144" s="10" t="s">
        <v>159</v>
      </c>
      <c r="I144" s="78"/>
    </row>
    <row r="145" spans="2:9" x14ac:dyDescent="0.3">
      <c r="B145" s="64">
        <v>100</v>
      </c>
      <c r="C145" s="24">
        <v>100</v>
      </c>
      <c r="D145" s="11" t="s">
        <v>82</v>
      </c>
      <c r="E145" s="12"/>
      <c r="F145" s="12"/>
      <c r="G145" s="12"/>
      <c r="H145" s="19">
        <f>SUM(H142:H144)</f>
        <v>72813.31</v>
      </c>
      <c r="I145" s="78">
        <f>SUM(I142:I144)</f>
        <v>86366.040000000008</v>
      </c>
    </row>
    <row r="146" spans="2:9" ht="22.8" x14ac:dyDescent="0.3">
      <c r="B146" s="59" t="s">
        <v>3</v>
      </c>
      <c r="C146" s="1" t="s">
        <v>4</v>
      </c>
      <c r="D146" s="1" t="s">
        <v>5</v>
      </c>
      <c r="E146" s="1" t="s">
        <v>6</v>
      </c>
      <c r="F146" s="1" t="s">
        <v>7</v>
      </c>
      <c r="G146" s="1" t="s">
        <v>8</v>
      </c>
      <c r="H146" s="2" t="s">
        <v>9</v>
      </c>
      <c r="I146" s="60" t="s">
        <v>323</v>
      </c>
    </row>
    <row r="147" spans="2:9" x14ac:dyDescent="0.3">
      <c r="B147" s="64"/>
      <c r="C147" s="24"/>
      <c r="D147" s="92" t="s">
        <v>160</v>
      </c>
      <c r="E147" s="12"/>
      <c r="F147" s="12"/>
      <c r="G147" s="12"/>
      <c r="H147" s="13"/>
      <c r="I147" s="65"/>
    </row>
    <row r="148" spans="2:9" x14ac:dyDescent="0.3">
      <c r="B148" s="64">
        <v>100</v>
      </c>
      <c r="C148" s="24">
        <v>100</v>
      </c>
      <c r="D148" s="8" t="s">
        <v>107</v>
      </c>
      <c r="E148" s="12" t="s">
        <v>108</v>
      </c>
      <c r="F148" s="16">
        <v>43424</v>
      </c>
      <c r="G148" s="12">
        <v>1</v>
      </c>
      <c r="H148" s="13">
        <v>13840</v>
      </c>
      <c r="I148" s="78">
        <f>+G148*H148</f>
        <v>13840</v>
      </c>
    </row>
    <row r="149" spans="2:9" x14ac:dyDescent="0.3">
      <c r="B149" s="64">
        <v>100</v>
      </c>
      <c r="C149" s="24">
        <v>100</v>
      </c>
      <c r="D149" s="8" t="s">
        <v>97</v>
      </c>
      <c r="E149" s="12" t="s">
        <v>40</v>
      </c>
      <c r="F149" s="16">
        <v>41360</v>
      </c>
      <c r="G149" s="12">
        <v>1</v>
      </c>
      <c r="H149" s="13">
        <v>6593.84</v>
      </c>
      <c r="I149" s="78">
        <f t="shared" ref="I149:I152" si="10">+G149*H149</f>
        <v>6593.84</v>
      </c>
    </row>
    <row r="150" spans="2:9" x14ac:dyDescent="0.3">
      <c r="B150" s="64">
        <v>100</v>
      </c>
      <c r="C150" s="24">
        <v>100</v>
      </c>
      <c r="D150" s="8" t="s">
        <v>161</v>
      </c>
      <c r="E150" s="24" t="s">
        <v>91</v>
      </c>
      <c r="F150" s="7">
        <v>43790</v>
      </c>
      <c r="G150" s="12">
        <v>1</v>
      </c>
      <c r="H150" s="10">
        <v>6136</v>
      </c>
      <c r="I150" s="78">
        <f t="shared" si="10"/>
        <v>6136</v>
      </c>
    </row>
    <row r="151" spans="2:9" x14ac:dyDescent="0.3">
      <c r="B151" s="64">
        <v>100</v>
      </c>
      <c r="C151" s="24">
        <v>100</v>
      </c>
      <c r="D151" s="8" t="s">
        <v>121</v>
      </c>
      <c r="E151" s="12" t="s">
        <v>104</v>
      </c>
      <c r="F151" s="7">
        <v>41778</v>
      </c>
      <c r="G151" s="12">
        <v>1</v>
      </c>
      <c r="H151" s="10">
        <v>5848.08</v>
      </c>
      <c r="I151" s="78">
        <f t="shared" si="10"/>
        <v>5848.08</v>
      </c>
    </row>
    <row r="152" spans="2:9" x14ac:dyDescent="0.3">
      <c r="B152" s="64">
        <v>100</v>
      </c>
      <c r="C152" s="24">
        <v>100</v>
      </c>
      <c r="D152" s="8" t="s">
        <v>162</v>
      </c>
      <c r="E152" s="12" t="s">
        <v>163</v>
      </c>
      <c r="F152" s="16">
        <v>42122</v>
      </c>
      <c r="G152" s="12">
        <v>1</v>
      </c>
      <c r="H152" s="13">
        <v>14520</v>
      </c>
      <c r="I152" s="78">
        <f t="shared" si="10"/>
        <v>14520</v>
      </c>
    </row>
    <row r="153" spans="2:9" x14ac:dyDescent="0.3">
      <c r="B153" s="64">
        <v>100</v>
      </c>
      <c r="C153" s="24">
        <v>100</v>
      </c>
      <c r="D153" s="11" t="s">
        <v>82</v>
      </c>
      <c r="E153" s="12"/>
      <c r="F153" s="12"/>
      <c r="G153" s="12"/>
      <c r="H153" s="19">
        <f>SUM(H148:H152)</f>
        <v>46937.919999999998</v>
      </c>
      <c r="I153" s="78">
        <f>SUM(I148:I152)</f>
        <v>46937.919999999998</v>
      </c>
    </row>
    <row r="154" spans="2:9" ht="22.8" x14ac:dyDescent="0.3">
      <c r="B154" s="59" t="s">
        <v>3</v>
      </c>
      <c r="C154" s="1" t="s">
        <v>4</v>
      </c>
      <c r="D154" s="1" t="s">
        <v>5</v>
      </c>
      <c r="E154" s="1" t="s">
        <v>6</v>
      </c>
      <c r="F154" s="1" t="s">
        <v>7</v>
      </c>
      <c r="G154" s="1" t="s">
        <v>8</v>
      </c>
      <c r="H154" s="2" t="s">
        <v>9</v>
      </c>
      <c r="I154" s="60" t="s">
        <v>323</v>
      </c>
    </row>
    <row r="155" spans="2:9" x14ac:dyDescent="0.3">
      <c r="B155" s="64">
        <v>100</v>
      </c>
      <c r="C155" s="24">
        <v>100</v>
      </c>
      <c r="D155" s="40" t="s">
        <v>164</v>
      </c>
      <c r="E155" s="12"/>
      <c r="F155" s="12"/>
      <c r="G155" s="12"/>
      <c r="H155" s="13"/>
      <c r="I155" s="65"/>
    </row>
    <row r="156" spans="2:9" x14ac:dyDescent="0.3">
      <c r="B156" s="64">
        <v>100</v>
      </c>
      <c r="C156" s="24">
        <v>100</v>
      </c>
      <c r="D156" s="8" t="s">
        <v>165</v>
      </c>
      <c r="E156" s="24" t="s">
        <v>91</v>
      </c>
      <c r="F156" s="7">
        <v>43790</v>
      </c>
      <c r="G156" s="12">
        <v>3</v>
      </c>
      <c r="H156" s="10">
        <v>6136</v>
      </c>
      <c r="I156" s="78">
        <f>+G156*H156</f>
        <v>18408</v>
      </c>
    </row>
    <row r="157" spans="2:9" x14ac:dyDescent="0.3">
      <c r="B157" s="64">
        <v>100</v>
      </c>
      <c r="C157" s="24">
        <v>100</v>
      </c>
      <c r="D157" s="8" t="s">
        <v>166</v>
      </c>
      <c r="E157" s="12" t="s">
        <v>167</v>
      </c>
      <c r="F157" s="14" t="s">
        <v>168</v>
      </c>
      <c r="G157" s="12">
        <v>2</v>
      </c>
      <c r="H157" s="13">
        <v>9263</v>
      </c>
      <c r="I157" s="78">
        <f t="shared" ref="I157:I163" si="11">+G157*H157</f>
        <v>18526</v>
      </c>
    </row>
    <row r="158" spans="2:9" x14ac:dyDescent="0.3">
      <c r="B158" s="64">
        <v>100</v>
      </c>
      <c r="C158" s="24">
        <v>100</v>
      </c>
      <c r="D158" s="8" t="s">
        <v>169</v>
      </c>
      <c r="E158" s="12" t="s">
        <v>155</v>
      </c>
      <c r="F158" s="14" t="s">
        <v>168</v>
      </c>
      <c r="G158" s="12">
        <v>2</v>
      </c>
      <c r="H158" s="13">
        <v>6515.96</v>
      </c>
      <c r="I158" s="78">
        <f t="shared" si="11"/>
        <v>13031.92</v>
      </c>
    </row>
    <row r="159" spans="2:9" x14ac:dyDescent="0.3">
      <c r="B159" s="64">
        <v>100</v>
      </c>
      <c r="C159" s="24">
        <v>100</v>
      </c>
      <c r="D159" s="8" t="s">
        <v>107</v>
      </c>
      <c r="E159" s="12" t="s">
        <v>108</v>
      </c>
      <c r="F159" s="16">
        <v>43424</v>
      </c>
      <c r="G159" s="12">
        <v>1</v>
      </c>
      <c r="H159" s="13">
        <v>13840</v>
      </c>
      <c r="I159" s="78">
        <f t="shared" si="11"/>
        <v>13840</v>
      </c>
    </row>
    <row r="160" spans="2:9" x14ac:dyDescent="0.3">
      <c r="B160" s="64">
        <v>100</v>
      </c>
      <c r="C160" s="24">
        <v>100</v>
      </c>
      <c r="D160" s="8" t="s">
        <v>97</v>
      </c>
      <c r="E160" s="12" t="s">
        <v>40</v>
      </c>
      <c r="F160" s="16">
        <v>41360</v>
      </c>
      <c r="G160" s="12">
        <v>3</v>
      </c>
      <c r="H160" s="13">
        <v>6593.84</v>
      </c>
      <c r="I160" s="78">
        <f t="shared" si="11"/>
        <v>19781.52</v>
      </c>
    </row>
    <row r="161" spans="2:9" x14ac:dyDescent="0.3">
      <c r="B161" s="64">
        <v>100</v>
      </c>
      <c r="C161" s="24">
        <v>100</v>
      </c>
      <c r="D161" s="8" t="s">
        <v>170</v>
      </c>
      <c r="E161" s="12" t="s">
        <v>171</v>
      </c>
      <c r="F161" s="16">
        <v>42762</v>
      </c>
      <c r="G161" s="12">
        <v>1</v>
      </c>
      <c r="H161" s="13">
        <v>60410.1</v>
      </c>
      <c r="I161" s="78">
        <f t="shared" si="11"/>
        <v>60410.1</v>
      </c>
    </row>
    <row r="162" spans="2:9" x14ac:dyDescent="0.3">
      <c r="B162" s="64">
        <v>100</v>
      </c>
      <c r="C162" s="24">
        <v>100</v>
      </c>
      <c r="D162" s="8" t="s">
        <v>172</v>
      </c>
      <c r="E162" s="12">
        <v>1184</v>
      </c>
      <c r="F162" s="14" t="s">
        <v>173</v>
      </c>
      <c r="G162" s="12">
        <v>2</v>
      </c>
      <c r="H162" s="13">
        <v>3374.07</v>
      </c>
      <c r="I162" s="78">
        <f t="shared" si="11"/>
        <v>6748.14</v>
      </c>
    </row>
    <row r="163" spans="2:9" x14ac:dyDescent="0.3">
      <c r="B163" s="64">
        <v>100</v>
      </c>
      <c r="C163" s="24">
        <v>100</v>
      </c>
      <c r="D163" s="8" t="s">
        <v>174</v>
      </c>
      <c r="E163" s="12" t="s">
        <v>24</v>
      </c>
      <c r="F163" s="16">
        <v>39168</v>
      </c>
      <c r="G163" s="12">
        <v>1</v>
      </c>
      <c r="H163" s="13">
        <v>3016</v>
      </c>
      <c r="I163" s="78">
        <f t="shared" si="11"/>
        <v>3016</v>
      </c>
    </row>
    <row r="164" spans="2:9" x14ac:dyDescent="0.3">
      <c r="B164" s="64">
        <v>100</v>
      </c>
      <c r="C164" s="24">
        <v>100</v>
      </c>
      <c r="D164" s="11" t="s">
        <v>82</v>
      </c>
      <c r="E164" s="12"/>
      <c r="F164" s="12"/>
      <c r="G164" s="12"/>
      <c r="H164" s="19">
        <f>SUM(H156:H163)</f>
        <v>109148.97</v>
      </c>
      <c r="I164" s="78">
        <f>SUM(I156:I163)</f>
        <v>153761.68000000002</v>
      </c>
    </row>
    <row r="165" spans="2:9" ht="22.8" x14ac:dyDescent="0.3">
      <c r="B165" s="59" t="s">
        <v>3</v>
      </c>
      <c r="C165" s="1" t="s">
        <v>4</v>
      </c>
      <c r="D165" s="1" t="s">
        <v>5</v>
      </c>
      <c r="E165" s="1" t="s">
        <v>6</v>
      </c>
      <c r="F165" s="1" t="s">
        <v>7</v>
      </c>
      <c r="G165" s="1" t="s">
        <v>8</v>
      </c>
      <c r="H165" s="2" t="s">
        <v>9</v>
      </c>
      <c r="I165" s="60" t="s">
        <v>323</v>
      </c>
    </row>
    <row r="166" spans="2:9" x14ac:dyDescent="0.3">
      <c r="B166" s="64">
        <v>100</v>
      </c>
      <c r="C166" s="24">
        <v>100</v>
      </c>
      <c r="D166" s="40" t="s">
        <v>175</v>
      </c>
      <c r="E166" s="12"/>
      <c r="F166" s="12"/>
      <c r="G166" s="12"/>
      <c r="H166" s="13"/>
      <c r="I166" s="65"/>
    </row>
    <row r="167" spans="2:9" x14ac:dyDescent="0.3">
      <c r="B167" s="64">
        <v>100</v>
      </c>
      <c r="C167" s="24">
        <v>100</v>
      </c>
      <c r="D167" s="8" t="s">
        <v>10</v>
      </c>
      <c r="E167" s="12" t="s">
        <v>11</v>
      </c>
      <c r="F167" s="16">
        <v>41360</v>
      </c>
      <c r="G167" s="12">
        <v>3</v>
      </c>
      <c r="H167" s="13">
        <v>5031</v>
      </c>
      <c r="I167" s="78">
        <f>+G167*H167</f>
        <v>15093</v>
      </c>
    </row>
    <row r="168" spans="2:9" x14ac:dyDescent="0.3">
      <c r="B168" s="64">
        <v>100</v>
      </c>
      <c r="C168" s="24">
        <v>100</v>
      </c>
      <c r="D168" s="8" t="s">
        <v>143</v>
      </c>
      <c r="E168" s="24" t="s">
        <v>91</v>
      </c>
      <c r="F168" s="7">
        <v>43790</v>
      </c>
      <c r="G168" s="12">
        <v>3</v>
      </c>
      <c r="H168" s="10">
        <v>6136</v>
      </c>
      <c r="I168" s="78">
        <f t="shared" ref="I168:I172" si="12">+G168*H168</f>
        <v>18408</v>
      </c>
    </row>
    <row r="169" spans="2:9" x14ac:dyDescent="0.3">
      <c r="B169" s="64">
        <v>100</v>
      </c>
      <c r="C169" s="24">
        <v>100</v>
      </c>
      <c r="D169" s="8" t="s">
        <v>176</v>
      </c>
      <c r="E169" s="12" t="s">
        <v>40</v>
      </c>
      <c r="F169" s="16">
        <v>41360</v>
      </c>
      <c r="G169" s="12">
        <v>3</v>
      </c>
      <c r="H169" s="10">
        <v>12850.12</v>
      </c>
      <c r="I169" s="78">
        <f t="shared" si="12"/>
        <v>38550.36</v>
      </c>
    </row>
    <row r="170" spans="2:9" x14ac:dyDescent="0.3">
      <c r="B170" s="64">
        <v>100</v>
      </c>
      <c r="C170" s="24">
        <v>100</v>
      </c>
      <c r="D170" s="8" t="s">
        <v>109</v>
      </c>
      <c r="E170" s="12" t="s">
        <v>24</v>
      </c>
      <c r="F170" s="16">
        <v>41391</v>
      </c>
      <c r="G170" s="12">
        <v>1</v>
      </c>
      <c r="H170" s="13">
        <v>3016</v>
      </c>
      <c r="I170" s="78">
        <f t="shared" si="12"/>
        <v>3016</v>
      </c>
    </row>
    <row r="171" spans="2:9" x14ac:dyDescent="0.3">
      <c r="B171" s="64">
        <v>100</v>
      </c>
      <c r="C171" s="24">
        <v>100</v>
      </c>
      <c r="D171" s="8" t="s">
        <v>177</v>
      </c>
      <c r="E171" s="12" t="s">
        <v>178</v>
      </c>
      <c r="F171" s="16">
        <v>41835</v>
      </c>
      <c r="G171" s="12">
        <v>2</v>
      </c>
      <c r="H171" s="13">
        <v>8673</v>
      </c>
      <c r="I171" s="78">
        <f t="shared" si="12"/>
        <v>17346</v>
      </c>
    </row>
    <row r="172" spans="2:9" x14ac:dyDescent="0.3">
      <c r="B172" s="64">
        <v>100</v>
      </c>
      <c r="C172" s="24">
        <v>100</v>
      </c>
      <c r="D172" s="8" t="s">
        <v>179</v>
      </c>
      <c r="E172" s="12" t="s">
        <v>180</v>
      </c>
      <c r="F172" s="16">
        <v>42285</v>
      </c>
      <c r="G172" s="12">
        <v>1</v>
      </c>
      <c r="H172" s="13">
        <v>39990</v>
      </c>
      <c r="I172" s="78">
        <f t="shared" si="12"/>
        <v>39990</v>
      </c>
    </row>
    <row r="173" spans="2:9" x14ac:dyDescent="0.3">
      <c r="B173" s="64">
        <v>100</v>
      </c>
      <c r="C173" s="24">
        <v>100</v>
      </c>
      <c r="D173" s="11" t="s">
        <v>82</v>
      </c>
      <c r="E173" s="12"/>
      <c r="F173" s="12"/>
      <c r="G173" s="12"/>
      <c r="H173" s="19">
        <f>SUM(H166:H172)</f>
        <v>75696.12</v>
      </c>
      <c r="I173" s="78">
        <f>SUM(I167:I172)</f>
        <v>132403.35999999999</v>
      </c>
    </row>
    <row r="174" spans="2:9" ht="22.8" x14ac:dyDescent="0.3">
      <c r="B174" s="59" t="s">
        <v>3</v>
      </c>
      <c r="C174" s="1" t="s">
        <v>4</v>
      </c>
      <c r="D174" s="1" t="s">
        <v>5</v>
      </c>
      <c r="E174" s="1" t="s">
        <v>6</v>
      </c>
      <c r="F174" s="1" t="s">
        <v>7</v>
      </c>
      <c r="G174" s="1" t="s">
        <v>8</v>
      </c>
      <c r="H174" s="2" t="s">
        <v>9</v>
      </c>
      <c r="I174" s="60" t="s">
        <v>323</v>
      </c>
    </row>
    <row r="175" spans="2:9" x14ac:dyDescent="0.3">
      <c r="B175" s="64">
        <v>100</v>
      </c>
      <c r="C175" s="24">
        <v>100</v>
      </c>
      <c r="D175" s="40" t="s">
        <v>181</v>
      </c>
      <c r="E175" s="12"/>
      <c r="F175" s="12"/>
      <c r="G175" s="12"/>
      <c r="H175" s="13"/>
      <c r="I175" s="65"/>
    </row>
    <row r="176" spans="2:9" x14ac:dyDescent="0.3">
      <c r="B176" s="64">
        <v>100</v>
      </c>
      <c r="C176" s="24">
        <v>100</v>
      </c>
      <c r="D176" s="8" t="s">
        <v>182</v>
      </c>
      <c r="E176" s="12" t="s">
        <v>11</v>
      </c>
      <c r="F176" s="16">
        <v>41360</v>
      </c>
      <c r="G176" s="12">
        <v>7</v>
      </c>
      <c r="H176" s="13">
        <v>5031</v>
      </c>
      <c r="I176" s="78">
        <f>+G176*H176</f>
        <v>35217</v>
      </c>
    </row>
    <row r="177" spans="2:9" x14ac:dyDescent="0.3">
      <c r="B177" s="64">
        <v>100</v>
      </c>
      <c r="C177" s="24">
        <v>100</v>
      </c>
      <c r="D177" s="8" t="s">
        <v>107</v>
      </c>
      <c r="E177" s="12" t="s">
        <v>108</v>
      </c>
      <c r="F177" s="16">
        <v>43424</v>
      </c>
      <c r="G177" s="12">
        <v>2</v>
      </c>
      <c r="H177" s="13">
        <v>13840</v>
      </c>
      <c r="I177" s="78">
        <f t="shared" ref="I177:I195" si="13">+G177*H177</f>
        <v>27680</v>
      </c>
    </row>
    <row r="178" spans="2:9" x14ac:dyDescent="0.3">
      <c r="B178" s="64">
        <v>100</v>
      </c>
      <c r="C178" s="24">
        <v>100</v>
      </c>
      <c r="D178" s="8" t="s">
        <v>183</v>
      </c>
      <c r="E178" s="12" t="s">
        <v>184</v>
      </c>
      <c r="F178" s="16">
        <v>41647</v>
      </c>
      <c r="G178" s="12">
        <v>1</v>
      </c>
      <c r="H178" s="13">
        <v>6500</v>
      </c>
      <c r="I178" s="78">
        <f t="shared" si="13"/>
        <v>6500</v>
      </c>
    </row>
    <row r="179" spans="2:9" x14ac:dyDescent="0.3">
      <c r="B179" s="64">
        <v>100</v>
      </c>
      <c r="C179" s="24">
        <v>100</v>
      </c>
      <c r="D179" s="8" t="s">
        <v>133</v>
      </c>
      <c r="E179" s="12" t="s">
        <v>104</v>
      </c>
      <c r="F179" s="7">
        <v>41778</v>
      </c>
      <c r="G179" s="12">
        <v>1</v>
      </c>
      <c r="H179" s="10">
        <v>5848.08</v>
      </c>
      <c r="I179" s="78">
        <f t="shared" si="13"/>
        <v>5848.08</v>
      </c>
    </row>
    <row r="180" spans="2:9" x14ac:dyDescent="0.3">
      <c r="B180" s="64">
        <v>100</v>
      </c>
      <c r="C180" s="24">
        <v>100</v>
      </c>
      <c r="D180" s="8" t="s">
        <v>185</v>
      </c>
      <c r="E180" s="12" t="s">
        <v>106</v>
      </c>
      <c r="F180" s="16">
        <v>43283</v>
      </c>
      <c r="G180" s="12">
        <v>3</v>
      </c>
      <c r="H180" s="13">
        <v>11994.7</v>
      </c>
      <c r="I180" s="78">
        <f t="shared" si="13"/>
        <v>35984.100000000006</v>
      </c>
    </row>
    <row r="181" spans="2:9" x14ac:dyDescent="0.3">
      <c r="B181" s="64">
        <v>100</v>
      </c>
      <c r="C181" s="24">
        <v>100</v>
      </c>
      <c r="D181" s="8" t="s">
        <v>161</v>
      </c>
      <c r="E181" s="24" t="s">
        <v>186</v>
      </c>
      <c r="F181" s="7">
        <v>41964</v>
      </c>
      <c r="G181" s="12">
        <v>6</v>
      </c>
      <c r="H181" s="10">
        <v>5020.8999999999996</v>
      </c>
      <c r="I181" s="78">
        <f t="shared" si="13"/>
        <v>30125.399999999998</v>
      </c>
    </row>
    <row r="182" spans="2:9" x14ac:dyDescent="0.3">
      <c r="B182" s="64">
        <v>100</v>
      </c>
      <c r="C182" s="24">
        <v>100</v>
      </c>
      <c r="D182" s="8" t="s">
        <v>57</v>
      </c>
      <c r="E182" s="24" t="s">
        <v>58</v>
      </c>
      <c r="F182" s="7">
        <v>43619</v>
      </c>
      <c r="G182" s="12">
        <v>1</v>
      </c>
      <c r="H182" s="10">
        <v>125670</v>
      </c>
      <c r="I182" s="78">
        <f t="shared" si="13"/>
        <v>125670</v>
      </c>
    </row>
    <row r="183" spans="2:9" x14ac:dyDescent="0.3">
      <c r="B183" s="64">
        <v>100</v>
      </c>
      <c r="C183" s="24">
        <v>100</v>
      </c>
      <c r="D183" s="8" t="s">
        <v>187</v>
      </c>
      <c r="E183" s="24" t="s">
        <v>188</v>
      </c>
      <c r="F183" s="7">
        <v>41869</v>
      </c>
      <c r="G183" s="12">
        <v>1</v>
      </c>
      <c r="H183" s="10">
        <v>7587.4</v>
      </c>
      <c r="I183" s="78">
        <f t="shared" si="13"/>
        <v>7587.4</v>
      </c>
    </row>
    <row r="184" spans="2:9" x14ac:dyDescent="0.3">
      <c r="B184" s="64">
        <v>100</v>
      </c>
      <c r="C184" s="24">
        <v>100</v>
      </c>
      <c r="D184" s="8" t="s">
        <v>44</v>
      </c>
      <c r="E184" s="24" t="s">
        <v>45</v>
      </c>
      <c r="F184" s="7">
        <v>44002</v>
      </c>
      <c r="G184" s="12">
        <v>3</v>
      </c>
      <c r="H184" s="10">
        <v>16874</v>
      </c>
      <c r="I184" s="78">
        <f t="shared" si="13"/>
        <v>50622</v>
      </c>
    </row>
    <row r="185" spans="2:9" x14ac:dyDescent="0.3">
      <c r="B185" s="64">
        <v>100</v>
      </c>
      <c r="C185" s="24">
        <v>100</v>
      </c>
      <c r="D185" s="8" t="s">
        <v>189</v>
      </c>
      <c r="E185" s="24" t="s">
        <v>186</v>
      </c>
      <c r="F185" s="7">
        <v>41964</v>
      </c>
      <c r="G185" s="12">
        <v>1</v>
      </c>
      <c r="H185" s="10">
        <v>5020.8999999999996</v>
      </c>
      <c r="I185" s="78">
        <f t="shared" si="13"/>
        <v>5020.8999999999996</v>
      </c>
    </row>
    <row r="186" spans="2:9" x14ac:dyDescent="0.3">
      <c r="B186" s="64">
        <v>100</v>
      </c>
      <c r="C186" s="24">
        <v>100</v>
      </c>
      <c r="D186" s="8" t="s">
        <v>190</v>
      </c>
      <c r="E186" s="12">
        <v>1101328</v>
      </c>
      <c r="F186" s="7">
        <v>41837</v>
      </c>
      <c r="G186" s="12">
        <v>1</v>
      </c>
      <c r="H186" s="10">
        <v>6372</v>
      </c>
      <c r="I186" s="78">
        <f t="shared" si="13"/>
        <v>6372</v>
      </c>
    </row>
    <row r="187" spans="2:9" x14ac:dyDescent="0.3">
      <c r="B187" s="64">
        <v>100</v>
      </c>
      <c r="C187" s="24">
        <v>100</v>
      </c>
      <c r="D187" s="8" t="s">
        <v>109</v>
      </c>
      <c r="E187" s="24">
        <v>56121502</v>
      </c>
      <c r="F187" s="7">
        <v>41774</v>
      </c>
      <c r="G187" s="12">
        <v>1</v>
      </c>
      <c r="H187" s="10">
        <v>3931.76</v>
      </c>
      <c r="I187" s="78">
        <f t="shared" si="13"/>
        <v>3931.76</v>
      </c>
    </row>
    <row r="188" spans="2:9" x14ac:dyDescent="0.3">
      <c r="B188" s="64">
        <v>100</v>
      </c>
      <c r="C188" s="24">
        <v>100</v>
      </c>
      <c r="D188" s="8" t="s">
        <v>191</v>
      </c>
      <c r="E188" s="12" t="s">
        <v>40</v>
      </c>
      <c r="F188" s="16">
        <v>41360</v>
      </c>
      <c r="G188" s="12">
        <v>6</v>
      </c>
      <c r="H188" s="10">
        <v>12850.12</v>
      </c>
      <c r="I188" s="78">
        <f t="shared" si="13"/>
        <v>77100.72</v>
      </c>
    </row>
    <row r="189" spans="2:9" x14ac:dyDescent="0.3">
      <c r="B189" s="64">
        <v>100</v>
      </c>
      <c r="C189" s="24">
        <v>100</v>
      </c>
      <c r="D189" s="8" t="s">
        <v>192</v>
      </c>
      <c r="E189" s="24" t="s">
        <v>193</v>
      </c>
      <c r="F189" s="7">
        <v>43283</v>
      </c>
      <c r="G189" s="12">
        <v>1</v>
      </c>
      <c r="H189" s="10">
        <v>12850.12</v>
      </c>
      <c r="I189" s="78">
        <f t="shared" si="13"/>
        <v>12850.12</v>
      </c>
    </row>
    <row r="190" spans="2:9" x14ac:dyDescent="0.3">
      <c r="B190" s="64">
        <v>100</v>
      </c>
      <c r="C190" s="24">
        <v>100</v>
      </c>
      <c r="D190" s="8" t="s">
        <v>194</v>
      </c>
      <c r="E190" s="12" t="s">
        <v>195</v>
      </c>
      <c r="F190" s="7">
        <v>42278</v>
      </c>
      <c r="G190" s="12">
        <v>1</v>
      </c>
      <c r="H190" s="10">
        <v>165200</v>
      </c>
      <c r="I190" s="78">
        <f t="shared" si="13"/>
        <v>165200</v>
      </c>
    </row>
    <row r="191" spans="2:9" x14ac:dyDescent="0.3">
      <c r="B191" s="64">
        <v>100</v>
      </c>
      <c r="C191" s="24">
        <v>100</v>
      </c>
      <c r="D191" s="8" t="s">
        <v>172</v>
      </c>
      <c r="E191" s="24">
        <v>1000184</v>
      </c>
      <c r="F191" s="7">
        <v>41808</v>
      </c>
      <c r="G191" s="12">
        <v>2</v>
      </c>
      <c r="H191" s="10">
        <v>3186</v>
      </c>
      <c r="I191" s="78">
        <f t="shared" si="13"/>
        <v>6372</v>
      </c>
    </row>
    <row r="192" spans="2:9" x14ac:dyDescent="0.3">
      <c r="B192" s="64">
        <v>100</v>
      </c>
      <c r="C192" s="24">
        <v>100</v>
      </c>
      <c r="D192" s="8" t="s">
        <v>174</v>
      </c>
      <c r="E192" s="12" t="s">
        <v>24</v>
      </c>
      <c r="F192" s="16">
        <v>39168</v>
      </c>
      <c r="G192" s="12">
        <v>1</v>
      </c>
      <c r="H192" s="13">
        <v>3016</v>
      </c>
      <c r="I192" s="78">
        <f t="shared" si="13"/>
        <v>3016</v>
      </c>
    </row>
    <row r="193" spans="2:9" x14ac:dyDescent="0.3">
      <c r="B193" s="64">
        <v>100</v>
      </c>
      <c r="C193" s="24">
        <v>100</v>
      </c>
      <c r="D193" s="8" t="s">
        <v>112</v>
      </c>
      <c r="E193" s="12" t="s">
        <v>113</v>
      </c>
      <c r="F193" s="16">
        <v>45491</v>
      </c>
      <c r="G193" s="12">
        <v>1</v>
      </c>
      <c r="H193" s="13">
        <v>9042</v>
      </c>
      <c r="I193" s="78">
        <f t="shared" si="13"/>
        <v>9042</v>
      </c>
    </row>
    <row r="194" spans="2:9" x14ac:dyDescent="0.3">
      <c r="B194" s="64">
        <v>100</v>
      </c>
      <c r="C194" s="24">
        <v>100</v>
      </c>
      <c r="D194" s="8" t="s">
        <v>196</v>
      </c>
      <c r="E194" s="12" t="s">
        <v>197</v>
      </c>
      <c r="F194" s="16">
        <v>45564</v>
      </c>
      <c r="G194" s="12">
        <v>1</v>
      </c>
      <c r="H194" s="13">
        <v>180000</v>
      </c>
      <c r="I194" s="78">
        <f t="shared" si="13"/>
        <v>180000</v>
      </c>
    </row>
    <row r="195" spans="2:9" x14ac:dyDescent="0.3">
      <c r="B195" s="64">
        <v>100</v>
      </c>
      <c r="C195" s="24">
        <v>100</v>
      </c>
      <c r="D195" s="8" t="s">
        <v>198</v>
      </c>
      <c r="E195" s="24">
        <v>4005</v>
      </c>
      <c r="F195" s="7">
        <v>43476</v>
      </c>
      <c r="G195" s="12">
        <v>1</v>
      </c>
      <c r="H195" s="10">
        <v>551293.99</v>
      </c>
      <c r="I195" s="78">
        <f t="shared" si="13"/>
        <v>551293.99</v>
      </c>
    </row>
    <row r="196" spans="2:9" x14ac:dyDescent="0.3">
      <c r="B196" s="64">
        <v>100</v>
      </c>
      <c r="C196" s="24">
        <v>100</v>
      </c>
      <c r="D196" s="11" t="s">
        <v>92</v>
      </c>
      <c r="E196" s="12"/>
      <c r="F196" s="12"/>
      <c r="G196" s="12"/>
      <c r="H196" s="17">
        <f>SUM(H176:H195)</f>
        <v>1151128.97</v>
      </c>
      <c r="I196" s="77">
        <f>SUM(I176:I195)</f>
        <v>1345433.4700000002</v>
      </c>
    </row>
    <row r="197" spans="2:9" ht="22.8" x14ac:dyDescent="0.3">
      <c r="B197" s="59" t="s">
        <v>3</v>
      </c>
      <c r="C197" s="1" t="s">
        <v>4</v>
      </c>
      <c r="D197" s="1" t="s">
        <v>5</v>
      </c>
      <c r="E197" s="1" t="s">
        <v>6</v>
      </c>
      <c r="F197" s="1" t="s">
        <v>7</v>
      </c>
      <c r="G197" s="1" t="s">
        <v>8</v>
      </c>
      <c r="H197" s="2" t="s">
        <v>9</v>
      </c>
      <c r="I197" s="60" t="s">
        <v>323</v>
      </c>
    </row>
    <row r="198" spans="2:9" x14ac:dyDescent="0.3">
      <c r="B198" s="64">
        <v>100</v>
      </c>
      <c r="C198" s="24">
        <v>100</v>
      </c>
      <c r="D198" s="40" t="s">
        <v>199</v>
      </c>
      <c r="E198" s="12"/>
      <c r="F198" s="12"/>
      <c r="G198" s="12"/>
      <c r="H198" s="13"/>
      <c r="I198" s="65"/>
    </row>
    <row r="199" spans="2:9" x14ac:dyDescent="0.3">
      <c r="B199" s="64">
        <v>100</v>
      </c>
      <c r="C199" s="24">
        <v>100</v>
      </c>
      <c r="D199" s="8" t="s">
        <v>170</v>
      </c>
      <c r="E199" s="24" t="s">
        <v>200</v>
      </c>
      <c r="F199" s="7">
        <v>42285</v>
      </c>
      <c r="G199" s="12">
        <v>1</v>
      </c>
      <c r="H199" s="10">
        <v>39990</v>
      </c>
      <c r="I199" s="78">
        <f>+G199*H199</f>
        <v>39990</v>
      </c>
    </row>
    <row r="200" spans="2:9" x14ac:dyDescent="0.3">
      <c r="B200" s="64">
        <v>100</v>
      </c>
      <c r="C200" s="24">
        <v>100</v>
      </c>
      <c r="D200" s="8" t="s">
        <v>182</v>
      </c>
      <c r="E200" s="12" t="s">
        <v>11</v>
      </c>
      <c r="F200" s="7">
        <v>41360</v>
      </c>
      <c r="G200" s="12">
        <v>4</v>
      </c>
      <c r="H200" s="10">
        <v>5031</v>
      </c>
      <c r="I200" s="78">
        <f t="shared" ref="I200:I208" si="14">+G200*H200</f>
        <v>20124</v>
      </c>
    </row>
    <row r="201" spans="2:9" x14ac:dyDescent="0.3">
      <c r="B201" s="64">
        <v>100</v>
      </c>
      <c r="C201" s="24">
        <v>100</v>
      </c>
      <c r="D201" s="8" t="s">
        <v>165</v>
      </c>
      <c r="E201" s="24" t="s">
        <v>186</v>
      </c>
      <c r="F201" s="7">
        <v>41964</v>
      </c>
      <c r="G201" s="12">
        <v>2</v>
      </c>
      <c r="H201" s="10">
        <v>5020.8999999999996</v>
      </c>
      <c r="I201" s="78">
        <f t="shared" si="14"/>
        <v>10041.799999999999</v>
      </c>
    </row>
    <row r="202" spans="2:9" x14ac:dyDescent="0.3">
      <c r="B202" s="64">
        <v>100</v>
      </c>
      <c r="C202" s="24">
        <v>100</v>
      </c>
      <c r="D202" s="8" t="s">
        <v>201</v>
      </c>
      <c r="E202" s="12" t="s">
        <v>108</v>
      </c>
      <c r="F202" s="16">
        <v>43424</v>
      </c>
      <c r="G202" s="12">
        <v>2</v>
      </c>
      <c r="H202" s="13">
        <v>13840</v>
      </c>
      <c r="I202" s="78">
        <f t="shared" si="14"/>
        <v>27680</v>
      </c>
    </row>
    <row r="203" spans="2:9" x14ac:dyDescent="0.3">
      <c r="B203" s="64">
        <v>100</v>
      </c>
      <c r="C203" s="24">
        <v>100</v>
      </c>
      <c r="D203" s="8" t="s">
        <v>128</v>
      </c>
      <c r="E203" s="12" t="s">
        <v>40</v>
      </c>
      <c r="F203" s="16">
        <v>41360</v>
      </c>
      <c r="G203" s="12">
        <v>1</v>
      </c>
      <c r="H203" s="10">
        <v>12850.12</v>
      </c>
      <c r="I203" s="78">
        <f t="shared" si="14"/>
        <v>12850.12</v>
      </c>
    </row>
    <row r="204" spans="2:9" x14ac:dyDescent="0.3">
      <c r="B204" s="64">
        <v>100</v>
      </c>
      <c r="C204" s="24">
        <v>100</v>
      </c>
      <c r="D204" s="8" t="s">
        <v>202</v>
      </c>
      <c r="E204" s="24" t="s">
        <v>62</v>
      </c>
      <c r="F204" s="7">
        <v>41864</v>
      </c>
      <c r="G204" s="12">
        <v>1</v>
      </c>
      <c r="H204" s="10">
        <v>7198</v>
      </c>
      <c r="I204" s="78">
        <f t="shared" si="14"/>
        <v>7198</v>
      </c>
    </row>
    <row r="205" spans="2:9" x14ac:dyDescent="0.3">
      <c r="B205" s="64">
        <v>100</v>
      </c>
      <c r="C205" s="24">
        <v>100</v>
      </c>
      <c r="D205" s="8" t="s">
        <v>96</v>
      </c>
      <c r="E205" s="24">
        <v>56121502</v>
      </c>
      <c r="F205" s="7">
        <v>41774</v>
      </c>
      <c r="G205" s="12">
        <v>2</v>
      </c>
      <c r="H205" s="10">
        <v>3931.76</v>
      </c>
      <c r="I205" s="78">
        <f t="shared" si="14"/>
        <v>7863.52</v>
      </c>
    </row>
    <row r="206" spans="2:9" x14ac:dyDescent="0.3">
      <c r="B206" s="64">
        <v>100</v>
      </c>
      <c r="C206" s="24">
        <v>100</v>
      </c>
      <c r="D206" s="8" t="s">
        <v>192</v>
      </c>
      <c r="E206" s="24" t="s">
        <v>193</v>
      </c>
      <c r="F206" s="7">
        <v>43283</v>
      </c>
      <c r="G206" s="12">
        <v>1</v>
      </c>
      <c r="H206" s="10">
        <v>12850.12</v>
      </c>
      <c r="I206" s="78">
        <f t="shared" si="14"/>
        <v>12850.12</v>
      </c>
    </row>
    <row r="207" spans="2:9" x14ac:dyDescent="0.3">
      <c r="B207" s="64">
        <v>100</v>
      </c>
      <c r="C207" s="24">
        <v>100</v>
      </c>
      <c r="D207" s="8" t="s">
        <v>203</v>
      </c>
      <c r="E207" s="24" t="s">
        <v>188</v>
      </c>
      <c r="F207" s="6"/>
      <c r="G207" s="12"/>
      <c r="H207" s="10"/>
      <c r="I207" s="78">
        <f t="shared" si="14"/>
        <v>0</v>
      </c>
    </row>
    <row r="208" spans="2:9" x14ac:dyDescent="0.3">
      <c r="B208" s="64">
        <v>100</v>
      </c>
      <c r="C208" s="24">
        <v>100</v>
      </c>
      <c r="D208" s="8" t="s">
        <v>170</v>
      </c>
      <c r="E208" s="24" t="s">
        <v>200</v>
      </c>
      <c r="F208" s="7">
        <v>42285</v>
      </c>
      <c r="G208" s="12">
        <v>1</v>
      </c>
      <c r="H208" s="10">
        <v>39990</v>
      </c>
      <c r="I208" s="78">
        <f t="shared" si="14"/>
        <v>39990</v>
      </c>
    </row>
    <row r="209" spans="2:9" x14ac:dyDescent="0.3">
      <c r="B209" s="64">
        <v>100</v>
      </c>
      <c r="C209" s="24">
        <v>100</v>
      </c>
      <c r="D209" s="11" t="s">
        <v>92</v>
      </c>
      <c r="E209" s="12"/>
      <c r="F209" s="12"/>
      <c r="G209" s="12"/>
      <c r="H209" s="17">
        <f>SUM(H199:H208)</f>
        <v>140701.9</v>
      </c>
      <c r="I209" s="77">
        <f>SUM(I199:I208)</f>
        <v>178587.56</v>
      </c>
    </row>
    <row r="210" spans="2:9" ht="22.8" x14ac:dyDescent="0.3">
      <c r="B210" s="59" t="s">
        <v>3</v>
      </c>
      <c r="C210" s="1" t="s">
        <v>4</v>
      </c>
      <c r="D210" s="1" t="s">
        <v>5</v>
      </c>
      <c r="E210" s="1" t="s">
        <v>6</v>
      </c>
      <c r="F210" s="1" t="s">
        <v>7</v>
      </c>
      <c r="G210" s="1" t="s">
        <v>8</v>
      </c>
      <c r="H210" s="2" t="s">
        <v>9</v>
      </c>
      <c r="I210" s="60" t="s">
        <v>323</v>
      </c>
    </row>
    <row r="211" spans="2:9" x14ac:dyDescent="0.3">
      <c r="B211" s="64">
        <v>100</v>
      </c>
      <c r="C211" s="24">
        <v>100</v>
      </c>
      <c r="D211" s="40" t="s">
        <v>204</v>
      </c>
      <c r="E211" s="12"/>
      <c r="F211" s="12"/>
      <c r="G211" s="12"/>
      <c r="H211" s="13"/>
      <c r="I211" s="65"/>
    </row>
    <row r="212" spans="2:9" x14ac:dyDescent="0.3">
      <c r="B212" s="64">
        <v>100</v>
      </c>
      <c r="C212" s="24">
        <v>100</v>
      </c>
      <c r="D212" s="8" t="s">
        <v>143</v>
      </c>
      <c r="E212" s="24" t="s">
        <v>186</v>
      </c>
      <c r="F212" s="7">
        <v>41964</v>
      </c>
      <c r="G212" s="12">
        <v>3</v>
      </c>
      <c r="H212" s="10">
        <v>5020.8999999999996</v>
      </c>
      <c r="I212" s="77">
        <f>+G212*H212</f>
        <v>15062.699999999999</v>
      </c>
    </row>
    <row r="213" spans="2:9" x14ac:dyDescent="0.3">
      <c r="B213" s="64">
        <v>100</v>
      </c>
      <c r="C213" s="24">
        <v>100</v>
      </c>
      <c r="D213" s="8" t="s">
        <v>107</v>
      </c>
      <c r="E213" s="12" t="s">
        <v>108</v>
      </c>
      <c r="F213" s="16">
        <v>43424</v>
      </c>
      <c r="G213" s="12">
        <v>2</v>
      </c>
      <c r="H213" s="13">
        <v>13840</v>
      </c>
      <c r="I213" s="77">
        <f t="shared" ref="I213:I223" si="15">+G213*H213</f>
        <v>27680</v>
      </c>
    </row>
    <row r="214" spans="2:9" x14ac:dyDescent="0.3">
      <c r="B214" s="64">
        <v>100</v>
      </c>
      <c r="C214" s="24">
        <v>100</v>
      </c>
      <c r="D214" s="8" t="s">
        <v>182</v>
      </c>
      <c r="E214" s="12" t="s">
        <v>11</v>
      </c>
      <c r="F214" s="7">
        <v>41360</v>
      </c>
      <c r="G214" s="12">
        <v>2</v>
      </c>
      <c r="H214" s="10">
        <v>5031</v>
      </c>
      <c r="I214" s="77">
        <f t="shared" si="15"/>
        <v>10062</v>
      </c>
    </row>
    <row r="215" spans="2:9" x14ac:dyDescent="0.3">
      <c r="B215" s="64">
        <v>100</v>
      </c>
      <c r="C215" s="24">
        <v>100</v>
      </c>
      <c r="D215" s="8" t="s">
        <v>205</v>
      </c>
      <c r="E215" s="12" t="s">
        <v>104</v>
      </c>
      <c r="F215" s="7">
        <v>41778</v>
      </c>
      <c r="G215" s="12">
        <v>1</v>
      </c>
      <c r="H215" s="10">
        <v>5848.08</v>
      </c>
      <c r="I215" s="77">
        <f t="shared" si="15"/>
        <v>5848.08</v>
      </c>
    </row>
    <row r="216" spans="2:9" x14ac:dyDescent="0.3">
      <c r="B216" s="64">
        <v>100</v>
      </c>
      <c r="C216" s="24">
        <v>100</v>
      </c>
      <c r="D216" s="8" t="s">
        <v>152</v>
      </c>
      <c r="E216" s="24" t="s">
        <v>206</v>
      </c>
      <c r="F216" s="7">
        <v>41835</v>
      </c>
      <c r="G216" s="12">
        <v>4</v>
      </c>
      <c r="H216" s="10">
        <v>8673</v>
      </c>
      <c r="I216" s="77">
        <f t="shared" si="15"/>
        <v>34692</v>
      </c>
    </row>
    <row r="217" spans="2:9" x14ac:dyDescent="0.3">
      <c r="B217" s="64">
        <v>100</v>
      </c>
      <c r="C217" s="24">
        <v>100</v>
      </c>
      <c r="D217" s="8" t="s">
        <v>207</v>
      </c>
      <c r="E217" s="12" t="s">
        <v>208</v>
      </c>
      <c r="F217" s="7">
        <v>44622</v>
      </c>
      <c r="G217" s="12">
        <v>2</v>
      </c>
      <c r="H217" s="10">
        <v>7670</v>
      </c>
      <c r="I217" s="77">
        <f t="shared" si="15"/>
        <v>15340</v>
      </c>
    </row>
    <row r="218" spans="2:9" x14ac:dyDescent="0.3">
      <c r="B218" s="64">
        <v>100</v>
      </c>
      <c r="C218" s="24">
        <v>100</v>
      </c>
      <c r="D218" s="8" t="s">
        <v>209</v>
      </c>
      <c r="E218" s="24" t="s">
        <v>210</v>
      </c>
      <c r="F218" s="7">
        <v>43283</v>
      </c>
      <c r="G218" s="12">
        <v>1</v>
      </c>
      <c r="H218" s="10">
        <v>11994.7</v>
      </c>
      <c r="I218" s="77">
        <f t="shared" si="15"/>
        <v>11994.7</v>
      </c>
    </row>
    <row r="219" spans="2:9" x14ac:dyDescent="0.3">
      <c r="B219" s="64">
        <v>100</v>
      </c>
      <c r="C219" s="24">
        <v>100</v>
      </c>
      <c r="D219" s="8" t="s">
        <v>211</v>
      </c>
      <c r="E219" s="12">
        <v>1001515</v>
      </c>
      <c r="F219" s="6" t="s">
        <v>212</v>
      </c>
      <c r="G219" s="12">
        <v>1</v>
      </c>
      <c r="H219" s="10">
        <v>68313.75</v>
      </c>
      <c r="I219" s="77">
        <f t="shared" si="15"/>
        <v>68313.75</v>
      </c>
    </row>
    <row r="220" spans="2:9" x14ac:dyDescent="0.3">
      <c r="B220" s="64">
        <v>100</v>
      </c>
      <c r="C220" s="24">
        <v>100</v>
      </c>
      <c r="D220" s="8" t="s">
        <v>176</v>
      </c>
      <c r="E220" s="12" t="s">
        <v>40</v>
      </c>
      <c r="F220" s="16">
        <v>41360</v>
      </c>
      <c r="G220" s="12">
        <v>4</v>
      </c>
      <c r="H220" s="10">
        <v>12850.12</v>
      </c>
      <c r="I220" s="77">
        <f t="shared" si="15"/>
        <v>51400.480000000003</v>
      </c>
    </row>
    <row r="221" spans="2:9" x14ac:dyDescent="0.3">
      <c r="B221" s="64">
        <v>100</v>
      </c>
      <c r="C221" s="24">
        <v>100</v>
      </c>
      <c r="D221" s="8" t="s">
        <v>213</v>
      </c>
      <c r="E221" s="12" t="s">
        <v>214</v>
      </c>
      <c r="F221" s="16">
        <v>43283</v>
      </c>
      <c r="G221" s="12">
        <v>2</v>
      </c>
      <c r="H221" s="10">
        <v>1500</v>
      </c>
      <c r="I221" s="77">
        <f t="shared" si="15"/>
        <v>3000</v>
      </c>
    </row>
    <row r="222" spans="2:9" x14ac:dyDescent="0.3">
      <c r="B222" s="64">
        <v>100</v>
      </c>
      <c r="C222" s="24">
        <v>100</v>
      </c>
      <c r="D222" s="8" t="s">
        <v>215</v>
      </c>
      <c r="E222" s="12" t="s">
        <v>113</v>
      </c>
      <c r="F222" s="16">
        <v>45561</v>
      </c>
      <c r="G222" s="12">
        <v>1</v>
      </c>
      <c r="H222" s="10">
        <v>9042</v>
      </c>
      <c r="I222" s="77">
        <f t="shared" si="15"/>
        <v>9042</v>
      </c>
    </row>
    <row r="223" spans="2:9" x14ac:dyDescent="0.3">
      <c r="B223" s="64">
        <v>100</v>
      </c>
      <c r="C223" s="24">
        <v>100</v>
      </c>
      <c r="D223" s="8" t="s">
        <v>174</v>
      </c>
      <c r="E223" s="24" t="s">
        <v>24</v>
      </c>
      <c r="F223" s="7">
        <v>41391</v>
      </c>
      <c r="G223" s="12">
        <v>2</v>
      </c>
      <c r="H223" s="10">
        <v>3016</v>
      </c>
      <c r="I223" s="77">
        <f t="shared" si="15"/>
        <v>6032</v>
      </c>
    </row>
    <row r="224" spans="2:9" x14ac:dyDescent="0.3">
      <c r="B224" s="64">
        <v>100</v>
      </c>
      <c r="C224" s="24">
        <v>100</v>
      </c>
      <c r="D224" s="11" t="s">
        <v>82</v>
      </c>
      <c r="E224" s="12"/>
      <c r="F224" s="12"/>
      <c r="G224" s="12"/>
      <c r="H224" s="17">
        <f>SUM(H212:H223)</f>
        <v>152799.55000000002</v>
      </c>
      <c r="I224" s="77">
        <f>SUM(I222:I223)</f>
        <v>15074</v>
      </c>
    </row>
    <row r="225" spans="2:9" ht="22.8" x14ac:dyDescent="0.3">
      <c r="B225" s="59" t="s">
        <v>3</v>
      </c>
      <c r="C225" s="1" t="s">
        <v>4</v>
      </c>
      <c r="D225" s="1" t="s">
        <v>5</v>
      </c>
      <c r="E225" s="1" t="s">
        <v>6</v>
      </c>
      <c r="F225" s="1" t="s">
        <v>7</v>
      </c>
      <c r="G225" s="1" t="s">
        <v>8</v>
      </c>
      <c r="H225" s="2" t="s">
        <v>9</v>
      </c>
      <c r="I225" s="60" t="s">
        <v>323</v>
      </c>
    </row>
    <row r="226" spans="2:9" x14ac:dyDescent="0.3">
      <c r="B226" s="64">
        <v>100</v>
      </c>
      <c r="C226" s="24">
        <v>100</v>
      </c>
      <c r="D226" s="40" t="s">
        <v>216</v>
      </c>
      <c r="E226" s="41"/>
      <c r="F226" s="3"/>
      <c r="G226" s="12"/>
      <c r="H226" s="13"/>
      <c r="I226" s="65"/>
    </row>
    <row r="227" spans="2:9" x14ac:dyDescent="0.3">
      <c r="B227" s="64">
        <v>100</v>
      </c>
      <c r="C227" s="24">
        <v>100</v>
      </c>
      <c r="D227" s="8" t="s">
        <v>103</v>
      </c>
      <c r="E227" s="12" t="s">
        <v>104</v>
      </c>
      <c r="F227" s="7">
        <v>41778</v>
      </c>
      <c r="G227" s="12">
        <v>1</v>
      </c>
      <c r="H227" s="10">
        <v>5848.08</v>
      </c>
      <c r="I227" s="77">
        <f>+G227*H227</f>
        <v>5848.08</v>
      </c>
    </row>
    <row r="228" spans="2:9" x14ac:dyDescent="0.3">
      <c r="B228" s="64">
        <v>100</v>
      </c>
      <c r="C228" s="24">
        <v>100</v>
      </c>
      <c r="D228" s="8" t="s">
        <v>176</v>
      </c>
      <c r="E228" s="12" t="s">
        <v>40</v>
      </c>
      <c r="F228" s="16">
        <v>41360</v>
      </c>
      <c r="G228" s="12">
        <v>4</v>
      </c>
      <c r="H228" s="10">
        <v>12850.12</v>
      </c>
      <c r="I228" s="77">
        <f t="shared" ref="I228:I235" si="16">+G228*H228</f>
        <v>51400.480000000003</v>
      </c>
    </row>
    <row r="229" spans="2:9" x14ac:dyDescent="0.3">
      <c r="B229" s="64">
        <v>100</v>
      </c>
      <c r="C229" s="24">
        <v>100</v>
      </c>
      <c r="D229" s="8" t="s">
        <v>96</v>
      </c>
      <c r="E229" s="24">
        <v>56121502</v>
      </c>
      <c r="F229" s="7">
        <v>41774</v>
      </c>
      <c r="G229" s="12">
        <v>1</v>
      </c>
      <c r="H229" s="10">
        <v>3931.76</v>
      </c>
      <c r="I229" s="77">
        <f t="shared" si="16"/>
        <v>3931.76</v>
      </c>
    </row>
    <row r="230" spans="2:9" x14ac:dyDescent="0.3">
      <c r="B230" s="64">
        <v>100</v>
      </c>
      <c r="C230" s="24">
        <v>100</v>
      </c>
      <c r="D230" s="8" t="s">
        <v>217</v>
      </c>
      <c r="E230" s="24" t="s">
        <v>218</v>
      </c>
      <c r="F230" s="7">
        <v>44767</v>
      </c>
      <c r="G230" s="12">
        <v>1</v>
      </c>
      <c r="H230" s="10">
        <v>17110</v>
      </c>
      <c r="I230" s="77">
        <f t="shared" si="16"/>
        <v>17110</v>
      </c>
    </row>
    <row r="231" spans="2:9" x14ac:dyDescent="0.3">
      <c r="B231" s="64">
        <v>100</v>
      </c>
      <c r="C231" s="24">
        <v>100</v>
      </c>
      <c r="D231" s="8" t="s">
        <v>219</v>
      </c>
      <c r="E231" s="24" t="s">
        <v>65</v>
      </c>
      <c r="F231" s="7">
        <v>41835</v>
      </c>
      <c r="G231" s="12">
        <v>1</v>
      </c>
      <c r="H231" s="10">
        <v>8673</v>
      </c>
      <c r="I231" s="77">
        <f t="shared" si="16"/>
        <v>8673</v>
      </c>
    </row>
    <row r="232" spans="2:9" x14ac:dyDescent="0.3">
      <c r="B232" s="64">
        <v>100</v>
      </c>
      <c r="C232" s="24">
        <v>100</v>
      </c>
      <c r="D232" s="8" t="s">
        <v>154</v>
      </c>
      <c r="E232" s="24">
        <v>1001514</v>
      </c>
      <c r="F232" s="6" t="s">
        <v>156</v>
      </c>
      <c r="G232" s="12">
        <v>1</v>
      </c>
      <c r="H232" s="10">
        <v>59260.58</v>
      </c>
      <c r="I232" s="77">
        <f t="shared" si="16"/>
        <v>59260.58</v>
      </c>
    </row>
    <row r="233" spans="2:9" x14ac:dyDescent="0.3">
      <c r="B233" s="64">
        <v>100</v>
      </c>
      <c r="C233" s="24">
        <v>100</v>
      </c>
      <c r="D233" s="8" t="s">
        <v>10</v>
      </c>
      <c r="E233" s="24" t="s">
        <v>155</v>
      </c>
      <c r="F233" s="7">
        <v>41814</v>
      </c>
      <c r="G233" s="12">
        <v>2</v>
      </c>
      <c r="H233" s="10">
        <v>6515.96</v>
      </c>
      <c r="I233" s="77">
        <f t="shared" si="16"/>
        <v>13031.92</v>
      </c>
    </row>
    <row r="234" spans="2:9" x14ac:dyDescent="0.3">
      <c r="B234" s="64">
        <v>100</v>
      </c>
      <c r="C234" s="24">
        <v>100</v>
      </c>
      <c r="D234" s="8" t="s">
        <v>161</v>
      </c>
      <c r="E234" s="24" t="s">
        <v>186</v>
      </c>
      <c r="F234" s="7">
        <v>41964</v>
      </c>
      <c r="G234" s="12">
        <v>4</v>
      </c>
      <c r="H234" s="10">
        <v>5020.8999999999996</v>
      </c>
      <c r="I234" s="77">
        <f t="shared" si="16"/>
        <v>20083.599999999999</v>
      </c>
    </row>
    <row r="235" spans="2:9" x14ac:dyDescent="0.3">
      <c r="B235" s="64">
        <v>100</v>
      </c>
      <c r="C235" s="24">
        <v>100</v>
      </c>
      <c r="D235" s="8" t="s">
        <v>220</v>
      </c>
      <c r="E235" s="12" t="s">
        <v>221</v>
      </c>
      <c r="F235" s="7">
        <v>41964</v>
      </c>
      <c r="G235" s="12">
        <v>1</v>
      </c>
      <c r="H235" s="9">
        <v>2000</v>
      </c>
      <c r="I235" s="77">
        <f t="shared" si="16"/>
        <v>2000</v>
      </c>
    </row>
    <row r="236" spans="2:9" x14ac:dyDescent="0.3">
      <c r="B236" s="64">
        <v>100</v>
      </c>
      <c r="C236" s="24">
        <v>100</v>
      </c>
      <c r="D236" s="11" t="s">
        <v>82</v>
      </c>
      <c r="E236" s="12"/>
      <c r="F236" s="12"/>
      <c r="G236" s="12"/>
      <c r="H236" s="17">
        <f>SUM(H227:H235)</f>
        <v>121210.40000000001</v>
      </c>
      <c r="I236" s="77">
        <f>SUM(I227:I235)</f>
        <v>181339.42000000004</v>
      </c>
    </row>
    <row r="237" spans="2:9" ht="22.8" x14ac:dyDescent="0.3">
      <c r="B237" s="59" t="s">
        <v>3</v>
      </c>
      <c r="C237" s="1" t="s">
        <v>4</v>
      </c>
      <c r="D237" s="1" t="s">
        <v>5</v>
      </c>
      <c r="E237" s="1" t="s">
        <v>6</v>
      </c>
      <c r="F237" s="1" t="s">
        <v>7</v>
      </c>
      <c r="G237" s="1" t="s">
        <v>8</v>
      </c>
      <c r="H237" s="2" t="s">
        <v>9</v>
      </c>
      <c r="I237" s="60" t="s">
        <v>323</v>
      </c>
    </row>
    <row r="238" spans="2:9" x14ac:dyDescent="0.3">
      <c r="B238" s="64">
        <v>100</v>
      </c>
      <c r="C238" s="24">
        <v>100</v>
      </c>
      <c r="D238" s="40" t="s">
        <v>222</v>
      </c>
      <c r="E238" s="12"/>
      <c r="F238" s="12"/>
      <c r="G238" s="12"/>
      <c r="H238" s="13"/>
      <c r="I238" s="65"/>
    </row>
    <row r="239" spans="2:9" x14ac:dyDescent="0.3">
      <c r="B239" s="64">
        <v>100</v>
      </c>
      <c r="C239" s="24">
        <v>100</v>
      </c>
      <c r="D239" s="8" t="s">
        <v>223</v>
      </c>
      <c r="E239" s="24" t="s">
        <v>224</v>
      </c>
      <c r="F239" s="7">
        <v>43283</v>
      </c>
      <c r="G239" s="12">
        <v>3</v>
      </c>
      <c r="H239" s="10">
        <v>12072.21</v>
      </c>
      <c r="I239" s="77">
        <f>+G239*H239</f>
        <v>36216.629999999997</v>
      </c>
    </row>
    <row r="240" spans="2:9" x14ac:dyDescent="0.3">
      <c r="B240" s="64">
        <v>100</v>
      </c>
      <c r="C240" s="24">
        <v>100</v>
      </c>
      <c r="D240" s="8" t="s">
        <v>225</v>
      </c>
      <c r="E240" s="12" t="s">
        <v>104</v>
      </c>
      <c r="F240" s="7">
        <v>41778</v>
      </c>
      <c r="G240" s="12">
        <v>2</v>
      </c>
      <c r="H240" s="9">
        <v>5848.08</v>
      </c>
      <c r="I240" s="77">
        <f t="shared" ref="I240:I250" si="17">+G240*H240</f>
        <v>11696.16</v>
      </c>
    </row>
    <row r="241" spans="2:9" x14ac:dyDescent="0.3">
      <c r="B241" s="64">
        <v>100</v>
      </c>
      <c r="C241" s="24">
        <v>100</v>
      </c>
      <c r="D241" s="8" t="s">
        <v>107</v>
      </c>
      <c r="E241" s="12" t="s">
        <v>108</v>
      </c>
      <c r="F241" s="16">
        <v>43424</v>
      </c>
      <c r="G241" s="12">
        <v>1</v>
      </c>
      <c r="H241" s="13">
        <v>13840</v>
      </c>
      <c r="I241" s="77">
        <f t="shared" si="17"/>
        <v>13840</v>
      </c>
    </row>
    <row r="242" spans="2:9" x14ac:dyDescent="0.3">
      <c r="B242" s="64">
        <v>100</v>
      </c>
      <c r="C242" s="24">
        <v>100</v>
      </c>
      <c r="D242" s="8" t="s">
        <v>182</v>
      </c>
      <c r="E242" s="12" t="s">
        <v>11</v>
      </c>
      <c r="F242" s="7">
        <v>41360</v>
      </c>
      <c r="G242" s="12">
        <v>4</v>
      </c>
      <c r="H242" s="10">
        <v>5031</v>
      </c>
      <c r="I242" s="77">
        <f t="shared" si="17"/>
        <v>20124</v>
      </c>
    </row>
    <row r="243" spans="2:9" x14ac:dyDescent="0.3">
      <c r="B243" s="64">
        <v>100</v>
      </c>
      <c r="C243" s="24">
        <v>100</v>
      </c>
      <c r="D243" s="8" t="s">
        <v>95</v>
      </c>
      <c r="E243" s="24" t="s">
        <v>186</v>
      </c>
      <c r="F243" s="7">
        <v>41964</v>
      </c>
      <c r="G243" s="12">
        <v>5</v>
      </c>
      <c r="H243" s="10">
        <v>5020.8999999999996</v>
      </c>
      <c r="I243" s="77">
        <f t="shared" si="17"/>
        <v>25104.5</v>
      </c>
    </row>
    <row r="244" spans="2:9" x14ac:dyDescent="0.3">
      <c r="B244" s="64">
        <v>100</v>
      </c>
      <c r="C244" s="24">
        <v>100</v>
      </c>
      <c r="D244" s="8" t="s">
        <v>226</v>
      </c>
      <c r="E244" s="12" t="s">
        <v>40</v>
      </c>
      <c r="F244" s="16">
        <v>41360</v>
      </c>
      <c r="G244" s="12">
        <v>4</v>
      </c>
      <c r="H244" s="10">
        <v>12850.12</v>
      </c>
      <c r="I244" s="77">
        <f t="shared" si="17"/>
        <v>51400.480000000003</v>
      </c>
    </row>
    <row r="245" spans="2:9" x14ac:dyDescent="0.3">
      <c r="B245" s="64">
        <v>100</v>
      </c>
      <c r="C245" s="24">
        <v>100</v>
      </c>
      <c r="D245" s="8" t="s">
        <v>192</v>
      </c>
      <c r="E245" s="24" t="s">
        <v>193</v>
      </c>
      <c r="F245" s="7">
        <v>43283</v>
      </c>
      <c r="G245" s="12">
        <v>1</v>
      </c>
      <c r="H245" s="10">
        <v>12850.12</v>
      </c>
      <c r="I245" s="77">
        <f t="shared" si="17"/>
        <v>12850.12</v>
      </c>
    </row>
    <row r="246" spans="2:9" x14ac:dyDescent="0.3">
      <c r="B246" s="64">
        <v>100</v>
      </c>
      <c r="C246" s="24">
        <v>100</v>
      </c>
      <c r="D246" s="8" t="s">
        <v>174</v>
      </c>
      <c r="E246" s="24" t="s">
        <v>24</v>
      </c>
      <c r="F246" s="7">
        <v>41391</v>
      </c>
      <c r="G246" s="12">
        <v>1</v>
      </c>
      <c r="H246" s="10">
        <v>3016</v>
      </c>
      <c r="I246" s="77">
        <f t="shared" si="17"/>
        <v>3016</v>
      </c>
    </row>
    <row r="247" spans="2:9" x14ac:dyDescent="0.3">
      <c r="B247" s="64">
        <v>100</v>
      </c>
      <c r="C247" s="24">
        <v>100</v>
      </c>
      <c r="D247" s="8" t="s">
        <v>227</v>
      </c>
      <c r="E247" s="24" t="s">
        <v>153</v>
      </c>
      <c r="F247" s="7">
        <v>44417</v>
      </c>
      <c r="G247" s="12">
        <v>1</v>
      </c>
      <c r="H247" s="9">
        <v>13552.73</v>
      </c>
      <c r="I247" s="77">
        <f t="shared" si="17"/>
        <v>13552.73</v>
      </c>
    </row>
    <row r="248" spans="2:9" x14ac:dyDescent="0.3">
      <c r="B248" s="64">
        <v>100</v>
      </c>
      <c r="C248" s="24">
        <v>100</v>
      </c>
      <c r="D248" s="8" t="s">
        <v>170</v>
      </c>
      <c r="E248" s="24" t="s">
        <v>228</v>
      </c>
      <c r="F248" s="7">
        <v>41865</v>
      </c>
      <c r="G248" s="12">
        <v>1</v>
      </c>
      <c r="H248" s="10">
        <v>38645</v>
      </c>
      <c r="I248" s="77">
        <f t="shared" si="17"/>
        <v>38645</v>
      </c>
    </row>
    <row r="249" spans="2:9" x14ac:dyDescent="0.3">
      <c r="B249" s="64">
        <v>100</v>
      </c>
      <c r="C249" s="24">
        <v>100</v>
      </c>
      <c r="D249" s="8" t="s">
        <v>112</v>
      </c>
      <c r="E249" s="24" t="s">
        <v>113</v>
      </c>
      <c r="F249" s="7">
        <v>45561</v>
      </c>
      <c r="G249" s="12">
        <v>1</v>
      </c>
      <c r="H249" s="10">
        <v>9042</v>
      </c>
      <c r="I249" s="77">
        <f t="shared" si="17"/>
        <v>9042</v>
      </c>
    </row>
    <row r="250" spans="2:9" x14ac:dyDescent="0.3">
      <c r="B250" s="64">
        <v>100</v>
      </c>
      <c r="C250" s="24">
        <v>100</v>
      </c>
      <c r="D250" s="8" t="s">
        <v>145</v>
      </c>
      <c r="E250" s="24" t="s">
        <v>45</v>
      </c>
      <c r="F250" s="7">
        <v>44002</v>
      </c>
      <c r="G250" s="12">
        <v>1</v>
      </c>
      <c r="H250" s="10">
        <v>16874</v>
      </c>
      <c r="I250" s="77">
        <f t="shared" si="17"/>
        <v>16874</v>
      </c>
    </row>
    <row r="251" spans="2:9" x14ac:dyDescent="0.3">
      <c r="B251" s="64">
        <v>100</v>
      </c>
      <c r="C251" s="24">
        <v>100</v>
      </c>
      <c r="D251" s="11" t="s">
        <v>82</v>
      </c>
      <c r="E251" s="12"/>
      <c r="F251" s="12"/>
      <c r="G251" s="12"/>
      <c r="H251" s="17">
        <f>SUM(H239:H250)</f>
        <v>148642.16</v>
      </c>
      <c r="I251" s="77">
        <f>SUM(I239:I250)</f>
        <v>252361.62</v>
      </c>
    </row>
    <row r="252" spans="2:9" ht="22.8" x14ac:dyDescent="0.3">
      <c r="B252" s="59" t="s">
        <v>3</v>
      </c>
      <c r="C252" s="1" t="s">
        <v>4</v>
      </c>
      <c r="D252" s="1" t="s">
        <v>5</v>
      </c>
      <c r="E252" s="1" t="s">
        <v>6</v>
      </c>
      <c r="F252" s="1" t="s">
        <v>7</v>
      </c>
      <c r="G252" s="1" t="s">
        <v>8</v>
      </c>
      <c r="H252" s="2" t="s">
        <v>9</v>
      </c>
      <c r="I252" s="60" t="s">
        <v>323</v>
      </c>
    </row>
    <row r="253" spans="2:9" x14ac:dyDescent="0.3">
      <c r="B253" s="64">
        <v>100</v>
      </c>
      <c r="C253" s="24">
        <v>100</v>
      </c>
      <c r="D253" s="40" t="s">
        <v>229</v>
      </c>
      <c r="E253" s="12"/>
      <c r="F253" s="12"/>
      <c r="G253" s="12"/>
      <c r="H253" s="13"/>
      <c r="I253" s="65"/>
    </row>
    <row r="254" spans="2:9" x14ac:dyDescent="0.3">
      <c r="B254" s="64">
        <v>100</v>
      </c>
      <c r="C254" s="24">
        <v>100</v>
      </c>
      <c r="D254" s="8" t="s">
        <v>154</v>
      </c>
      <c r="E254" s="24">
        <v>1001514</v>
      </c>
      <c r="F254" s="6" t="s">
        <v>156</v>
      </c>
      <c r="G254" s="12">
        <v>1</v>
      </c>
      <c r="H254" s="10">
        <v>59260.58</v>
      </c>
      <c r="I254" s="77">
        <f>+G254*H254</f>
        <v>59260.58</v>
      </c>
    </row>
    <row r="255" spans="2:9" x14ac:dyDescent="0.3">
      <c r="B255" s="64">
        <v>100</v>
      </c>
      <c r="C255" s="24">
        <v>100</v>
      </c>
      <c r="D255" s="8" t="s">
        <v>230</v>
      </c>
      <c r="E255" s="12" t="s">
        <v>231</v>
      </c>
      <c r="F255" s="7">
        <v>45004</v>
      </c>
      <c r="G255" s="12">
        <v>1</v>
      </c>
      <c r="H255" s="10">
        <v>34220</v>
      </c>
      <c r="I255" s="77">
        <f t="shared" ref="I255:I259" si="18">+G255*H255</f>
        <v>34220</v>
      </c>
    </row>
    <row r="256" spans="2:9" x14ac:dyDescent="0.3">
      <c r="B256" s="64">
        <v>100</v>
      </c>
      <c r="C256" s="24">
        <v>100</v>
      </c>
      <c r="D256" s="8" t="s">
        <v>63</v>
      </c>
      <c r="E256" s="24" t="s">
        <v>232</v>
      </c>
      <c r="F256" s="7">
        <v>45126</v>
      </c>
      <c r="G256" s="12">
        <v>1</v>
      </c>
      <c r="H256" s="10">
        <v>12012.4</v>
      </c>
      <c r="I256" s="77">
        <f t="shared" si="18"/>
        <v>12012.4</v>
      </c>
    </row>
    <row r="257" spans="2:9" x14ac:dyDescent="0.3">
      <c r="B257" s="64">
        <v>100</v>
      </c>
      <c r="C257" s="24">
        <v>100</v>
      </c>
      <c r="D257" s="8" t="s">
        <v>233</v>
      </c>
      <c r="E257" s="24">
        <v>17137</v>
      </c>
      <c r="F257" s="7">
        <v>41653</v>
      </c>
      <c r="G257" s="12">
        <v>1</v>
      </c>
      <c r="H257" s="10">
        <v>7587.4</v>
      </c>
      <c r="I257" s="77">
        <f t="shared" si="18"/>
        <v>7587.4</v>
      </c>
    </row>
    <row r="258" spans="2:9" x14ac:dyDescent="0.3">
      <c r="B258" s="64">
        <v>100</v>
      </c>
      <c r="C258" s="24">
        <v>100</v>
      </c>
      <c r="D258" s="8" t="s">
        <v>234</v>
      </c>
      <c r="E258" s="12" t="s">
        <v>235</v>
      </c>
      <c r="F258" s="7">
        <v>41869</v>
      </c>
      <c r="G258" s="12">
        <v>1</v>
      </c>
      <c r="H258" s="10">
        <v>2814.3</v>
      </c>
      <c r="I258" s="77">
        <f t="shared" si="18"/>
        <v>2814.3</v>
      </c>
    </row>
    <row r="259" spans="2:9" x14ac:dyDescent="0.3">
      <c r="B259" s="64">
        <v>100</v>
      </c>
      <c r="C259" s="24">
        <v>100</v>
      </c>
      <c r="D259" s="8" t="s">
        <v>236</v>
      </c>
      <c r="E259" s="12">
        <v>1001327</v>
      </c>
      <c r="F259" s="16">
        <v>41795</v>
      </c>
      <c r="G259" s="12">
        <v>5</v>
      </c>
      <c r="H259" s="10">
        <v>817.44</v>
      </c>
      <c r="I259" s="77">
        <f t="shared" si="18"/>
        <v>4087.2000000000003</v>
      </c>
    </row>
    <row r="260" spans="2:9" x14ac:dyDescent="0.3">
      <c r="B260" s="64">
        <v>100</v>
      </c>
      <c r="C260" s="24">
        <v>100</v>
      </c>
      <c r="D260" s="11" t="s">
        <v>82</v>
      </c>
      <c r="E260" s="12"/>
      <c r="F260" s="12"/>
      <c r="G260" s="12"/>
      <c r="H260" s="17">
        <f>SUM(H254:H259)</f>
        <v>116712.12</v>
      </c>
      <c r="I260" s="77">
        <f>SUM(I254:I259)</f>
        <v>119981.87999999999</v>
      </c>
    </row>
    <row r="261" spans="2:9" ht="22.8" x14ac:dyDescent="0.3">
      <c r="B261" s="59" t="s">
        <v>3</v>
      </c>
      <c r="C261" s="1" t="s">
        <v>4</v>
      </c>
      <c r="D261" s="1" t="s">
        <v>5</v>
      </c>
      <c r="E261" s="1" t="s">
        <v>6</v>
      </c>
      <c r="F261" s="1" t="s">
        <v>7</v>
      </c>
      <c r="G261" s="1" t="s">
        <v>8</v>
      </c>
      <c r="H261" s="2" t="s">
        <v>9</v>
      </c>
      <c r="I261" s="60" t="s">
        <v>323</v>
      </c>
    </row>
    <row r="262" spans="2:9" x14ac:dyDescent="0.3">
      <c r="B262" s="64">
        <v>100</v>
      </c>
      <c r="C262" s="24">
        <v>100</v>
      </c>
      <c r="D262" s="40" t="s">
        <v>237</v>
      </c>
      <c r="E262" s="12"/>
      <c r="F262" s="12"/>
      <c r="G262" s="12"/>
      <c r="H262" s="13"/>
      <c r="I262" s="65"/>
    </row>
    <row r="263" spans="2:9" x14ac:dyDescent="0.3">
      <c r="B263" s="64">
        <v>100</v>
      </c>
      <c r="C263" s="24">
        <v>100</v>
      </c>
      <c r="D263" s="8" t="s">
        <v>238</v>
      </c>
      <c r="E263" s="24" t="s">
        <v>239</v>
      </c>
      <c r="F263" s="7">
        <v>45126</v>
      </c>
      <c r="G263" s="12">
        <v>1</v>
      </c>
      <c r="H263" s="10">
        <v>12017.4</v>
      </c>
      <c r="I263" s="77">
        <f>+G263*H263</f>
        <v>12017.4</v>
      </c>
    </row>
    <row r="264" spans="2:9" x14ac:dyDescent="0.3">
      <c r="B264" s="64">
        <v>100</v>
      </c>
      <c r="C264" s="24">
        <v>100</v>
      </c>
      <c r="D264" s="8" t="s">
        <v>240</v>
      </c>
      <c r="E264" s="24" t="s">
        <v>241</v>
      </c>
      <c r="F264" s="7">
        <v>45126</v>
      </c>
      <c r="G264" s="12">
        <v>1</v>
      </c>
      <c r="H264" s="10">
        <v>34220</v>
      </c>
      <c r="I264" s="77">
        <f t="shared" ref="I264:I267" si="19">+G264*H264</f>
        <v>34220</v>
      </c>
    </row>
    <row r="265" spans="2:9" x14ac:dyDescent="0.3">
      <c r="B265" s="64">
        <v>100</v>
      </c>
      <c r="C265" s="24">
        <v>100</v>
      </c>
      <c r="D265" s="8" t="s">
        <v>53</v>
      </c>
      <c r="E265" s="24">
        <v>100963</v>
      </c>
      <c r="F265" s="7">
        <v>44147</v>
      </c>
      <c r="G265" s="12">
        <v>1</v>
      </c>
      <c r="H265" s="10">
        <v>15057</v>
      </c>
      <c r="I265" s="77">
        <f t="shared" si="19"/>
        <v>15057</v>
      </c>
    </row>
    <row r="266" spans="2:9" x14ac:dyDescent="0.3">
      <c r="B266" s="64">
        <v>100</v>
      </c>
      <c r="C266" s="24">
        <v>100</v>
      </c>
      <c r="D266" s="8" t="s">
        <v>242</v>
      </c>
      <c r="E266" s="12" t="s">
        <v>235</v>
      </c>
      <c r="F266" s="7">
        <v>41867</v>
      </c>
      <c r="G266" s="12">
        <v>1</v>
      </c>
      <c r="H266" s="10">
        <v>2814.3</v>
      </c>
      <c r="I266" s="77">
        <f t="shared" si="19"/>
        <v>2814.3</v>
      </c>
    </row>
    <row r="267" spans="2:9" x14ac:dyDescent="0.3">
      <c r="B267" s="64">
        <v>100</v>
      </c>
      <c r="C267" s="24">
        <v>100</v>
      </c>
      <c r="D267" s="8" t="s">
        <v>125</v>
      </c>
      <c r="E267" s="12">
        <v>1001327</v>
      </c>
      <c r="F267" s="16">
        <v>42160</v>
      </c>
      <c r="G267" s="12">
        <v>5</v>
      </c>
      <c r="H267" s="10">
        <v>637.20000000000005</v>
      </c>
      <c r="I267" s="77">
        <f t="shared" si="19"/>
        <v>3186</v>
      </c>
    </row>
    <row r="268" spans="2:9" x14ac:dyDescent="0.3">
      <c r="B268" s="64">
        <v>100</v>
      </c>
      <c r="C268" s="24">
        <v>100</v>
      </c>
      <c r="D268" s="11" t="s">
        <v>82</v>
      </c>
      <c r="E268" s="12"/>
      <c r="F268" s="12"/>
      <c r="G268" s="12"/>
      <c r="H268" s="17">
        <f>SUM(H263:H267)</f>
        <v>64745.9</v>
      </c>
      <c r="I268" s="77">
        <f>SUM(I263:I267)</f>
        <v>67294.700000000012</v>
      </c>
    </row>
    <row r="269" spans="2:9" ht="22.8" x14ac:dyDescent="0.3">
      <c r="B269" s="59" t="s">
        <v>3</v>
      </c>
      <c r="C269" s="1" t="s">
        <v>4</v>
      </c>
      <c r="D269" s="1" t="s">
        <v>5</v>
      </c>
      <c r="E269" s="1" t="s">
        <v>6</v>
      </c>
      <c r="F269" s="1" t="s">
        <v>7</v>
      </c>
      <c r="G269" s="1" t="s">
        <v>8</v>
      </c>
      <c r="H269" s="2" t="s">
        <v>9</v>
      </c>
      <c r="I269" s="60" t="s">
        <v>323</v>
      </c>
    </row>
    <row r="270" spans="2:9" x14ac:dyDescent="0.3">
      <c r="B270" s="64">
        <v>100</v>
      </c>
      <c r="C270" s="24">
        <v>100</v>
      </c>
      <c r="D270" s="40" t="s">
        <v>243</v>
      </c>
      <c r="E270" s="12"/>
      <c r="F270" s="12"/>
      <c r="G270" s="12"/>
      <c r="H270" s="13"/>
      <c r="I270" s="65"/>
    </row>
    <row r="271" spans="2:9" x14ac:dyDescent="0.3">
      <c r="B271" s="64">
        <v>100</v>
      </c>
      <c r="C271" s="24">
        <v>100</v>
      </c>
      <c r="D271" s="8" t="s">
        <v>107</v>
      </c>
      <c r="E271" s="12" t="s">
        <v>108</v>
      </c>
      <c r="F271" s="16">
        <v>43424</v>
      </c>
      <c r="G271" s="12">
        <v>1</v>
      </c>
      <c r="H271" s="13">
        <v>13840</v>
      </c>
      <c r="I271" s="77">
        <f>+G271*H271</f>
        <v>13840</v>
      </c>
    </row>
    <row r="272" spans="2:9" x14ac:dyDescent="0.3">
      <c r="B272" s="64">
        <v>100</v>
      </c>
      <c r="C272" s="24">
        <v>100</v>
      </c>
      <c r="D272" s="8" t="s">
        <v>244</v>
      </c>
      <c r="E272" s="12" t="s">
        <v>11</v>
      </c>
      <c r="F272" s="7">
        <v>41360</v>
      </c>
      <c r="G272" s="12">
        <v>2</v>
      </c>
      <c r="H272" s="10">
        <v>7074.1</v>
      </c>
      <c r="I272" s="77">
        <f t="shared" ref="I272:I282" si="20">+G272*H272</f>
        <v>14148.2</v>
      </c>
    </row>
    <row r="273" spans="2:34" x14ac:dyDescent="0.3">
      <c r="B273" s="64">
        <v>100</v>
      </c>
      <c r="C273" s="24">
        <v>100</v>
      </c>
      <c r="D273" s="8" t="s">
        <v>245</v>
      </c>
      <c r="E273" s="12" t="s">
        <v>246</v>
      </c>
      <c r="F273" s="7">
        <v>44669</v>
      </c>
      <c r="G273" s="12">
        <v>1</v>
      </c>
      <c r="H273" s="10">
        <v>37881.360000000001</v>
      </c>
      <c r="I273" s="77">
        <f t="shared" si="20"/>
        <v>37881.360000000001</v>
      </c>
    </row>
    <row r="274" spans="2:34" x14ac:dyDescent="0.3">
      <c r="B274" s="64">
        <v>100</v>
      </c>
      <c r="C274" s="24">
        <v>100</v>
      </c>
      <c r="D274" s="8" t="s">
        <v>247</v>
      </c>
      <c r="E274" s="24" t="s">
        <v>186</v>
      </c>
      <c r="F274" s="7">
        <v>41964</v>
      </c>
      <c r="G274" s="12">
        <v>2</v>
      </c>
      <c r="H274" s="10">
        <v>5020.8999999999996</v>
      </c>
      <c r="I274" s="77">
        <f t="shared" si="20"/>
        <v>10041.799999999999</v>
      </c>
    </row>
    <row r="275" spans="2:34" x14ac:dyDescent="0.3">
      <c r="B275" s="64">
        <v>100</v>
      </c>
      <c r="C275" s="24">
        <v>100</v>
      </c>
      <c r="D275" s="8" t="s">
        <v>103</v>
      </c>
      <c r="E275" s="12" t="s">
        <v>104</v>
      </c>
      <c r="F275" s="7">
        <v>41778</v>
      </c>
      <c r="G275" s="12">
        <v>1</v>
      </c>
      <c r="H275" s="10">
        <v>5848.08</v>
      </c>
      <c r="I275" s="77">
        <f t="shared" si="20"/>
        <v>5848.08</v>
      </c>
    </row>
    <row r="276" spans="2:34" x14ac:dyDescent="0.3">
      <c r="B276" s="64">
        <v>100</v>
      </c>
      <c r="C276" s="24">
        <v>100</v>
      </c>
      <c r="D276" s="8" t="s">
        <v>248</v>
      </c>
      <c r="E276" s="24" t="s">
        <v>224</v>
      </c>
      <c r="F276" s="7">
        <v>43283</v>
      </c>
      <c r="G276" s="12">
        <v>1</v>
      </c>
      <c r="H276" s="9">
        <v>12872.21</v>
      </c>
      <c r="I276" s="77">
        <f t="shared" si="20"/>
        <v>12872.21</v>
      </c>
    </row>
    <row r="277" spans="2:34" x14ac:dyDescent="0.3">
      <c r="B277" s="64">
        <v>100</v>
      </c>
      <c r="C277" s="24">
        <v>100</v>
      </c>
      <c r="D277" s="8" t="s">
        <v>128</v>
      </c>
      <c r="E277" s="12" t="s">
        <v>40</v>
      </c>
      <c r="F277" s="16">
        <v>41360</v>
      </c>
      <c r="G277" s="12">
        <v>1</v>
      </c>
      <c r="H277" s="10">
        <v>12850.12</v>
      </c>
      <c r="I277" s="77">
        <f t="shared" si="20"/>
        <v>12850.12</v>
      </c>
    </row>
    <row r="278" spans="2:34" x14ac:dyDescent="0.3">
      <c r="B278" s="64">
        <v>100</v>
      </c>
      <c r="C278" s="24">
        <v>100</v>
      </c>
      <c r="D278" s="8" t="s">
        <v>192</v>
      </c>
      <c r="E278" s="24" t="s">
        <v>193</v>
      </c>
      <c r="F278" s="7">
        <v>43283</v>
      </c>
      <c r="G278" s="12">
        <v>1</v>
      </c>
      <c r="H278" s="9">
        <v>12850.12</v>
      </c>
      <c r="I278" s="77">
        <f t="shared" si="20"/>
        <v>12850.12</v>
      </c>
    </row>
    <row r="279" spans="2:34" x14ac:dyDescent="0.3">
      <c r="B279" s="64">
        <v>100</v>
      </c>
      <c r="C279" s="24">
        <v>100</v>
      </c>
      <c r="D279" s="8" t="s">
        <v>172</v>
      </c>
      <c r="E279" s="24">
        <v>1000184</v>
      </c>
      <c r="F279" s="7">
        <v>41808</v>
      </c>
      <c r="G279" s="12">
        <v>2</v>
      </c>
      <c r="H279" s="9">
        <v>3186</v>
      </c>
      <c r="I279" s="77">
        <f t="shared" si="20"/>
        <v>6372</v>
      </c>
    </row>
    <row r="280" spans="2:34" x14ac:dyDescent="0.3">
      <c r="B280" s="64">
        <v>100</v>
      </c>
      <c r="C280" s="24">
        <v>100</v>
      </c>
      <c r="D280" s="8" t="s">
        <v>96</v>
      </c>
      <c r="E280" s="24">
        <v>56121502</v>
      </c>
      <c r="F280" s="7">
        <v>41774</v>
      </c>
      <c r="G280" s="12">
        <v>2</v>
      </c>
      <c r="H280" s="10">
        <v>3931.76</v>
      </c>
      <c r="I280" s="77">
        <f t="shared" si="20"/>
        <v>7863.52</v>
      </c>
    </row>
    <row r="281" spans="2:34" x14ac:dyDescent="0.3">
      <c r="B281" s="64">
        <v>100</v>
      </c>
      <c r="C281" s="24">
        <v>100</v>
      </c>
      <c r="D281" s="8" t="s">
        <v>249</v>
      </c>
      <c r="E281" s="24" t="s">
        <v>24</v>
      </c>
      <c r="F281" s="7">
        <v>41391</v>
      </c>
      <c r="G281" s="12">
        <v>1</v>
      </c>
      <c r="H281" s="10">
        <v>3016</v>
      </c>
      <c r="I281" s="77">
        <f t="shared" si="20"/>
        <v>3016</v>
      </c>
    </row>
    <row r="282" spans="2:34" x14ac:dyDescent="0.3">
      <c r="B282" s="64">
        <v>100</v>
      </c>
      <c r="C282" s="24">
        <v>100</v>
      </c>
      <c r="D282" s="8" t="s">
        <v>170</v>
      </c>
      <c r="E282" s="24" t="s">
        <v>250</v>
      </c>
      <c r="F282" s="7">
        <v>42762</v>
      </c>
      <c r="G282" s="12">
        <v>1</v>
      </c>
      <c r="H282" s="10">
        <v>60410.1</v>
      </c>
      <c r="I282" s="77">
        <f t="shared" si="20"/>
        <v>60410.1</v>
      </c>
      <c r="R282" s="26"/>
      <c r="S282" s="27"/>
      <c r="T282" s="27"/>
      <c r="U282" s="27"/>
      <c r="V282" s="27"/>
      <c r="W282" s="27"/>
      <c r="X282" s="27"/>
      <c r="Y282" s="27"/>
      <c r="Z282" s="27"/>
      <c r="AA282" s="27"/>
      <c r="AB282" s="27"/>
      <c r="AC282" s="27"/>
      <c r="AD282" s="27"/>
      <c r="AE282" s="27"/>
      <c r="AF282" s="27"/>
      <c r="AG282" s="27"/>
      <c r="AH282" s="27"/>
    </row>
    <row r="283" spans="2:34" x14ac:dyDescent="0.3">
      <c r="B283" s="64"/>
      <c r="C283" s="24"/>
      <c r="D283" s="8"/>
      <c r="E283" s="24"/>
      <c r="F283" s="7"/>
      <c r="G283" s="12"/>
      <c r="H283" s="17">
        <f>SUM(H271:H282)</f>
        <v>178780.74999999997</v>
      </c>
      <c r="I283" s="79">
        <f>SUM(I271:I282)</f>
        <v>197993.50999999998</v>
      </c>
      <c r="R283" s="26"/>
      <c r="S283" s="27"/>
      <c r="T283" s="27"/>
      <c r="U283" s="27"/>
      <c r="V283" s="27"/>
      <c r="W283" s="27"/>
      <c r="X283" s="27"/>
      <c r="Y283" s="27"/>
      <c r="Z283" s="27"/>
      <c r="AA283" s="27"/>
      <c r="AB283" s="27"/>
      <c r="AC283" s="27"/>
      <c r="AD283" s="27"/>
      <c r="AE283" s="27"/>
      <c r="AF283" s="27"/>
      <c r="AG283" s="27"/>
      <c r="AH283" s="27"/>
    </row>
    <row r="284" spans="2:34" ht="22.8" x14ac:dyDescent="0.3">
      <c r="B284" s="59" t="s">
        <v>3</v>
      </c>
      <c r="C284" s="1" t="s">
        <v>4</v>
      </c>
      <c r="D284" s="1" t="s">
        <v>5</v>
      </c>
      <c r="E284" s="1" t="s">
        <v>6</v>
      </c>
      <c r="F284" s="1" t="s">
        <v>7</v>
      </c>
      <c r="G284" s="1" t="s">
        <v>8</v>
      </c>
      <c r="H284" s="2" t="s">
        <v>9</v>
      </c>
      <c r="I284" s="60" t="s">
        <v>323</v>
      </c>
    </row>
    <row r="285" spans="2:34" x14ac:dyDescent="0.3">
      <c r="B285" s="64">
        <v>100</v>
      </c>
      <c r="C285" s="24">
        <v>100</v>
      </c>
      <c r="D285" s="40" t="s">
        <v>251</v>
      </c>
      <c r="E285" s="12"/>
      <c r="F285" s="12"/>
      <c r="G285" s="12"/>
      <c r="H285" s="13"/>
      <c r="I285" s="66"/>
      <c r="J285" s="57"/>
      <c r="R285" s="26"/>
      <c r="S285" s="27"/>
      <c r="T285" s="27"/>
      <c r="U285" s="27"/>
      <c r="V285" s="27"/>
      <c r="W285" s="27"/>
      <c r="X285" s="27"/>
      <c r="Y285" s="27"/>
      <c r="Z285" s="27"/>
      <c r="AA285" s="27"/>
      <c r="AB285" s="27"/>
      <c r="AC285" s="27"/>
      <c r="AD285" s="27"/>
      <c r="AE285" s="27"/>
      <c r="AF285" s="27"/>
      <c r="AG285" s="27"/>
      <c r="AH285" s="27"/>
    </row>
    <row r="286" spans="2:34" x14ac:dyDescent="0.3">
      <c r="B286" s="64">
        <v>100</v>
      </c>
      <c r="C286" s="24">
        <v>100</v>
      </c>
      <c r="D286" s="8" t="s">
        <v>252</v>
      </c>
      <c r="E286" s="24" t="s">
        <v>253</v>
      </c>
      <c r="F286" s="7">
        <v>45562</v>
      </c>
      <c r="G286" s="12">
        <v>3</v>
      </c>
      <c r="H286" s="10">
        <v>12492.81</v>
      </c>
      <c r="I286" s="77">
        <f>+G286*H286</f>
        <v>37478.43</v>
      </c>
      <c r="R286" s="26"/>
      <c r="S286" s="27"/>
      <c r="T286" s="27"/>
      <c r="U286" s="27"/>
      <c r="V286" s="27"/>
      <c r="W286" s="27"/>
      <c r="X286" s="27"/>
      <c r="Y286" s="27"/>
      <c r="Z286" s="27"/>
      <c r="AA286" s="27"/>
      <c r="AB286" s="27"/>
      <c r="AC286" s="27"/>
      <c r="AD286" s="27"/>
      <c r="AE286" s="27"/>
      <c r="AF286" s="27"/>
      <c r="AG286" s="27"/>
      <c r="AH286" s="27"/>
    </row>
    <row r="287" spans="2:34" x14ac:dyDescent="0.3">
      <c r="B287" s="64">
        <v>100</v>
      </c>
      <c r="C287" s="24">
        <v>100</v>
      </c>
      <c r="D287" s="8" t="s">
        <v>254</v>
      </c>
      <c r="E287" s="24">
        <v>1101328</v>
      </c>
      <c r="F287" s="7">
        <v>45491</v>
      </c>
      <c r="G287" s="12">
        <v>3</v>
      </c>
      <c r="H287" s="10">
        <v>9042</v>
      </c>
      <c r="I287" s="77">
        <f t="shared" ref="I287:I296" si="21">+G287*H287</f>
        <v>27126</v>
      </c>
      <c r="R287" s="26"/>
      <c r="S287" s="27"/>
      <c r="T287" s="27"/>
      <c r="U287" s="27"/>
      <c r="V287" s="27"/>
      <c r="W287" s="27"/>
      <c r="X287" s="27"/>
      <c r="Y287" s="27"/>
      <c r="Z287" s="27"/>
      <c r="AA287" s="27"/>
      <c r="AB287" s="27"/>
      <c r="AC287" s="27"/>
      <c r="AD287" s="27"/>
      <c r="AE287" s="27"/>
      <c r="AF287" s="27"/>
      <c r="AG287" s="27"/>
      <c r="AH287" s="27"/>
    </row>
    <row r="288" spans="2:34" x14ac:dyDescent="0.3">
      <c r="B288" s="64">
        <v>100</v>
      </c>
      <c r="C288" s="24">
        <v>100</v>
      </c>
      <c r="D288" s="8" t="s">
        <v>53</v>
      </c>
      <c r="E288" s="24">
        <v>1000595</v>
      </c>
      <c r="F288" s="7">
        <v>44307</v>
      </c>
      <c r="G288" s="12">
        <v>1</v>
      </c>
      <c r="H288" s="10">
        <v>7375</v>
      </c>
      <c r="I288" s="77">
        <f t="shared" si="21"/>
        <v>7375</v>
      </c>
      <c r="R288" s="26"/>
      <c r="S288" s="27"/>
      <c r="T288" s="27"/>
      <c r="U288" s="27"/>
      <c r="V288" s="27"/>
      <c r="W288" s="27"/>
      <c r="X288" s="27"/>
      <c r="Y288" s="27"/>
      <c r="Z288" s="27"/>
      <c r="AA288" s="27"/>
      <c r="AB288" s="27"/>
      <c r="AC288" s="27"/>
      <c r="AD288" s="27"/>
      <c r="AE288" s="27"/>
      <c r="AF288" s="27"/>
      <c r="AG288" s="27"/>
      <c r="AH288" s="27"/>
    </row>
    <row r="289" spans="1:125" x14ac:dyDescent="0.3">
      <c r="B289" s="64">
        <v>100</v>
      </c>
      <c r="C289" s="24">
        <v>100</v>
      </c>
      <c r="D289" s="8" t="s">
        <v>179</v>
      </c>
      <c r="E289" s="24" t="s">
        <v>111</v>
      </c>
      <c r="F289" s="7">
        <v>45190</v>
      </c>
      <c r="G289" s="12">
        <v>1</v>
      </c>
      <c r="H289" s="10">
        <v>37170</v>
      </c>
      <c r="I289" s="77">
        <f t="shared" si="21"/>
        <v>37170</v>
      </c>
      <c r="R289" s="26"/>
      <c r="S289" s="27"/>
      <c r="T289" s="27"/>
      <c r="U289" s="27"/>
      <c r="V289" s="27"/>
      <c r="W289" s="27"/>
      <c r="X289" s="27"/>
      <c r="Y289" s="27"/>
      <c r="Z289" s="27"/>
      <c r="AA289" s="27"/>
      <c r="AB289" s="27"/>
      <c r="AC289" s="27"/>
      <c r="AD289" s="27"/>
      <c r="AE289" s="27"/>
      <c r="AF289" s="27"/>
      <c r="AG289" s="27"/>
      <c r="AH289" s="27"/>
    </row>
    <row r="290" spans="1:125" x14ac:dyDescent="0.3">
      <c r="B290" s="64">
        <v>100</v>
      </c>
      <c r="C290" s="24">
        <v>100</v>
      </c>
      <c r="D290" s="8" t="s">
        <v>255</v>
      </c>
      <c r="E290" s="24" t="s">
        <v>126</v>
      </c>
      <c r="F290" s="7">
        <v>41932</v>
      </c>
      <c r="G290" s="12">
        <v>10</v>
      </c>
      <c r="H290" s="10">
        <v>796.5</v>
      </c>
      <c r="I290" s="77">
        <f t="shared" si="21"/>
        <v>7965</v>
      </c>
      <c r="R290" s="26"/>
      <c r="S290" s="27"/>
      <c r="T290" s="27"/>
      <c r="U290" s="27"/>
      <c r="V290" s="27"/>
      <c r="W290" s="27"/>
      <c r="X290" s="27"/>
      <c r="Y290" s="27"/>
      <c r="Z290" s="27"/>
      <c r="AA290" s="27"/>
      <c r="AB290" s="27"/>
      <c r="AC290" s="27"/>
      <c r="AD290" s="27"/>
      <c r="AE290" s="27"/>
      <c r="AF290" s="27"/>
      <c r="AG290" s="27"/>
      <c r="AH290" s="27"/>
    </row>
    <row r="291" spans="1:125" x14ac:dyDescent="0.3">
      <c r="B291" s="64">
        <v>100</v>
      </c>
      <c r="C291" s="24">
        <v>100</v>
      </c>
      <c r="D291" s="8" t="s">
        <v>191</v>
      </c>
      <c r="E291" s="24" t="s">
        <v>40</v>
      </c>
      <c r="F291" s="7">
        <v>45562</v>
      </c>
      <c r="G291" s="12">
        <v>3</v>
      </c>
      <c r="H291" s="10">
        <v>8689.64</v>
      </c>
      <c r="I291" s="77">
        <f t="shared" si="21"/>
        <v>26068.92</v>
      </c>
      <c r="R291" s="26"/>
      <c r="S291" s="27"/>
      <c r="T291" s="27"/>
      <c r="U291" s="27"/>
      <c r="V291" s="27"/>
      <c r="W291" s="27"/>
      <c r="X291" s="27"/>
      <c r="Y291" s="27"/>
      <c r="Z291" s="27"/>
      <c r="AA291" s="27"/>
      <c r="AB291" s="27"/>
      <c r="AC291" s="27"/>
      <c r="AD291" s="27"/>
      <c r="AE291" s="27"/>
      <c r="AF291" s="27"/>
      <c r="AG291" s="27"/>
      <c r="AH291" s="27"/>
    </row>
    <row r="292" spans="1:125" x14ac:dyDescent="0.3">
      <c r="B292" s="64">
        <v>100</v>
      </c>
      <c r="C292" s="24">
        <v>100</v>
      </c>
      <c r="D292" s="8" t="s">
        <v>124</v>
      </c>
      <c r="E292" s="24" t="s">
        <v>24</v>
      </c>
      <c r="F292" s="7">
        <v>45562</v>
      </c>
      <c r="G292" s="12">
        <v>8</v>
      </c>
      <c r="H292" s="10">
        <v>5347.76</v>
      </c>
      <c r="I292" s="77">
        <f t="shared" si="21"/>
        <v>42782.080000000002</v>
      </c>
      <c r="R292" s="26"/>
      <c r="S292" s="27"/>
      <c r="T292" s="27"/>
      <c r="U292" s="27"/>
      <c r="V292" s="27"/>
      <c r="W292" s="27"/>
      <c r="X292" s="27"/>
      <c r="Y292" s="27"/>
      <c r="Z292" s="27"/>
      <c r="AA292" s="27"/>
      <c r="AB292" s="27"/>
      <c r="AC292" s="27"/>
      <c r="AD292" s="27"/>
      <c r="AE292" s="27"/>
      <c r="AF292" s="27"/>
      <c r="AG292" s="27"/>
      <c r="AH292" s="27"/>
    </row>
    <row r="293" spans="1:125" x14ac:dyDescent="0.3">
      <c r="B293" s="64">
        <v>100</v>
      </c>
      <c r="C293" s="24">
        <v>100</v>
      </c>
      <c r="D293" s="8" t="s">
        <v>256</v>
      </c>
      <c r="E293" s="24" t="s">
        <v>257</v>
      </c>
      <c r="F293" s="7">
        <v>44602</v>
      </c>
      <c r="G293" s="12">
        <v>1</v>
      </c>
      <c r="H293" s="10">
        <v>10168.01</v>
      </c>
      <c r="I293" s="77">
        <f t="shared" si="21"/>
        <v>10168.01</v>
      </c>
      <c r="R293" s="26"/>
      <c r="S293" s="27"/>
      <c r="T293" s="27"/>
      <c r="U293" s="27"/>
      <c r="V293" s="27"/>
      <c r="W293" s="27"/>
      <c r="X293" s="27"/>
      <c r="Y293" s="27"/>
      <c r="Z293" s="27"/>
      <c r="AA293" s="27"/>
      <c r="AB293" s="27"/>
      <c r="AC293" s="27"/>
      <c r="AD293" s="27"/>
      <c r="AE293" s="27"/>
      <c r="AF293" s="27"/>
      <c r="AG293" s="27"/>
      <c r="AH293" s="27"/>
    </row>
    <row r="294" spans="1:125" x14ac:dyDescent="0.3">
      <c r="B294" s="64">
        <v>100</v>
      </c>
      <c r="C294" s="24">
        <v>100</v>
      </c>
      <c r="D294" s="8" t="s">
        <v>258</v>
      </c>
      <c r="E294" s="24" t="s">
        <v>104</v>
      </c>
      <c r="F294" s="7">
        <v>45562</v>
      </c>
      <c r="G294" s="12">
        <v>1</v>
      </c>
      <c r="H294" s="10">
        <v>14084.93</v>
      </c>
      <c r="I294" s="77">
        <f t="shared" si="21"/>
        <v>14084.93</v>
      </c>
      <c r="R294" s="26"/>
      <c r="S294" s="27"/>
      <c r="T294" s="27"/>
      <c r="U294" s="27"/>
      <c r="V294" s="27"/>
      <c r="W294" s="27"/>
      <c r="X294" s="27"/>
      <c r="Y294" s="27"/>
      <c r="Z294" s="27"/>
      <c r="AA294" s="27"/>
      <c r="AB294" s="27"/>
      <c r="AC294" s="27"/>
      <c r="AD294" s="27"/>
      <c r="AE294" s="27"/>
      <c r="AF294" s="27"/>
      <c r="AG294" s="27"/>
      <c r="AH294" s="27"/>
    </row>
    <row r="295" spans="1:125" x14ac:dyDescent="0.3">
      <c r="B295" s="64">
        <v>100</v>
      </c>
      <c r="C295" s="24">
        <v>100</v>
      </c>
      <c r="D295" s="8" t="s">
        <v>259</v>
      </c>
      <c r="E295" s="24" t="s">
        <v>260</v>
      </c>
      <c r="F295" s="7">
        <v>45562</v>
      </c>
      <c r="G295" s="12">
        <v>1</v>
      </c>
      <c r="H295" s="10">
        <v>14685.67</v>
      </c>
      <c r="I295" s="77">
        <f t="shared" si="21"/>
        <v>14685.67</v>
      </c>
      <c r="R295" s="26"/>
      <c r="S295" s="27"/>
      <c r="T295" s="27"/>
      <c r="U295" s="27"/>
      <c r="V295" s="27"/>
      <c r="W295" s="27"/>
      <c r="X295" s="27"/>
      <c r="Y295" s="27"/>
      <c r="Z295" s="27"/>
      <c r="AA295" s="27"/>
      <c r="AB295" s="27"/>
      <c r="AC295" s="27"/>
      <c r="AD295" s="27"/>
      <c r="AE295" s="27"/>
      <c r="AF295" s="27"/>
      <c r="AG295" s="27"/>
      <c r="AH295" s="27"/>
    </row>
    <row r="296" spans="1:125" x14ac:dyDescent="0.3">
      <c r="B296" s="64">
        <v>100</v>
      </c>
      <c r="C296" s="24">
        <v>100</v>
      </c>
      <c r="D296" s="8" t="s">
        <v>69</v>
      </c>
      <c r="E296" s="24" t="s">
        <v>70</v>
      </c>
      <c r="F296" s="7">
        <v>44774</v>
      </c>
      <c r="G296" s="12">
        <v>1</v>
      </c>
      <c r="H296" s="10">
        <v>38545.379999999997</v>
      </c>
      <c r="I296" s="77">
        <f t="shared" si="21"/>
        <v>38545.379999999997</v>
      </c>
      <c r="R296" s="26"/>
      <c r="S296" s="27"/>
      <c r="T296" s="27"/>
      <c r="U296" s="27"/>
      <c r="V296" s="27"/>
      <c r="W296" s="27"/>
      <c r="X296" s="27"/>
      <c r="Y296" s="27"/>
      <c r="Z296" s="27"/>
      <c r="AA296" s="27"/>
      <c r="AB296" s="27"/>
      <c r="AC296" s="27"/>
      <c r="AD296" s="27"/>
      <c r="AE296" s="27"/>
      <c r="AF296" s="27"/>
      <c r="AG296" s="27"/>
      <c r="AH296" s="27"/>
    </row>
    <row r="297" spans="1:125" x14ac:dyDescent="0.3">
      <c r="B297" s="64">
        <v>100</v>
      </c>
      <c r="C297" s="24">
        <v>100</v>
      </c>
      <c r="D297" s="11" t="s">
        <v>82</v>
      </c>
      <c r="E297" s="12"/>
      <c r="F297" s="12"/>
      <c r="G297" s="12"/>
      <c r="H297" s="17">
        <f>SUM(H286:H296)</f>
        <v>158397.69999999998</v>
      </c>
      <c r="I297" s="77">
        <f>SUM(I286:I296)</f>
        <v>263449.42</v>
      </c>
      <c r="J297" s="28"/>
      <c r="K297" s="28"/>
      <c r="L297" s="28"/>
      <c r="M297" s="28"/>
      <c r="N297" s="28"/>
      <c r="O297" s="28"/>
      <c r="P297" s="28"/>
      <c r="Q297" s="28"/>
      <c r="R297" s="29"/>
      <c r="S297" s="25"/>
      <c r="T297" s="25"/>
      <c r="U297" s="25"/>
      <c r="V297" s="25"/>
      <c r="W297" s="25"/>
      <c r="X297" s="25"/>
      <c r="Y297" s="25"/>
      <c r="Z297" s="25"/>
      <c r="AA297" s="25"/>
      <c r="AB297" s="25"/>
      <c r="AC297" s="25"/>
      <c r="AD297" s="25"/>
      <c r="AE297" s="25"/>
      <c r="AF297" s="25"/>
      <c r="AG297" s="25"/>
      <c r="AH297" s="25"/>
      <c r="AI297" s="28"/>
      <c r="AJ297" s="28"/>
      <c r="AK297" s="28"/>
      <c r="AL297" s="28"/>
      <c r="AM297" s="28"/>
      <c r="AN297" s="28"/>
      <c r="AO297" s="28"/>
      <c r="AP297" s="28"/>
      <c r="AQ297" s="28"/>
      <c r="AR297" s="28"/>
      <c r="AS297" s="28"/>
      <c r="AT297" s="28"/>
      <c r="AU297" s="28"/>
      <c r="AV297" s="28"/>
      <c r="AW297" s="28"/>
      <c r="AX297" s="28"/>
      <c r="AY297" s="28"/>
      <c r="AZ297" s="28"/>
      <c r="BA297" s="28"/>
      <c r="BB297" s="28"/>
      <c r="BC297" s="28"/>
      <c r="BD297" s="28"/>
      <c r="BE297" s="28"/>
      <c r="BF297" s="28"/>
      <c r="BG297" s="28"/>
      <c r="BH297" s="28"/>
      <c r="BI297" s="28"/>
      <c r="BJ297" s="28"/>
      <c r="BK297" s="28"/>
      <c r="BL297" s="28"/>
      <c r="BM297" s="28"/>
      <c r="BN297" s="28"/>
      <c r="BO297" s="28"/>
      <c r="BP297" s="28"/>
      <c r="BQ297" s="28"/>
      <c r="BR297" s="28"/>
      <c r="BS297" s="28"/>
      <c r="BT297" s="28"/>
      <c r="BU297" s="28"/>
      <c r="BV297" s="28"/>
      <c r="BW297" s="28"/>
      <c r="BX297" s="28"/>
      <c r="BY297" s="28"/>
      <c r="BZ297" s="28"/>
      <c r="CA297" s="28"/>
      <c r="CB297" s="28"/>
      <c r="CC297" s="28"/>
      <c r="CD297" s="28"/>
      <c r="CE297" s="28"/>
      <c r="CF297" s="28"/>
      <c r="CG297" s="28"/>
      <c r="CH297" s="28"/>
      <c r="CI297" s="28"/>
      <c r="CJ297" s="28"/>
      <c r="CK297" s="28"/>
      <c r="CL297" s="28"/>
      <c r="CM297" s="28"/>
      <c r="CN297" s="28"/>
      <c r="CO297" s="28"/>
      <c r="CP297" s="28"/>
      <c r="CQ297" s="28"/>
      <c r="CR297" s="28"/>
      <c r="CS297" s="28"/>
      <c r="CT297" s="28"/>
      <c r="CU297" s="28"/>
      <c r="CV297" s="28"/>
      <c r="CW297" s="28"/>
      <c r="CX297" s="28"/>
      <c r="CY297" s="28"/>
      <c r="CZ297" s="28"/>
      <c r="DA297" s="28"/>
      <c r="DB297" s="28"/>
      <c r="DC297" s="28"/>
      <c r="DD297" s="28"/>
      <c r="DE297" s="28"/>
      <c r="DF297" s="28"/>
      <c r="DG297" s="28"/>
      <c r="DH297" s="28"/>
      <c r="DI297" s="28"/>
      <c r="DJ297" s="28"/>
      <c r="DK297" s="28"/>
      <c r="DL297" s="28"/>
      <c r="DM297" s="28"/>
      <c r="DN297" s="28"/>
      <c r="DO297" s="28"/>
      <c r="DP297" s="28"/>
      <c r="DQ297" s="28"/>
      <c r="DR297" s="28"/>
      <c r="DS297" s="28"/>
      <c r="DT297" s="28"/>
      <c r="DU297" s="28"/>
    </row>
    <row r="298" spans="1:125" ht="22.8" x14ac:dyDescent="0.3">
      <c r="B298" s="59" t="s">
        <v>3</v>
      </c>
      <c r="C298" s="1" t="s">
        <v>4</v>
      </c>
      <c r="D298" s="1" t="s">
        <v>5</v>
      </c>
      <c r="E298" s="1" t="s">
        <v>6</v>
      </c>
      <c r="F298" s="1" t="s">
        <v>7</v>
      </c>
      <c r="G298" s="1" t="s">
        <v>8</v>
      </c>
      <c r="H298" s="2" t="s">
        <v>9</v>
      </c>
      <c r="I298" s="60" t="s">
        <v>323</v>
      </c>
    </row>
    <row r="299" spans="1:125" x14ac:dyDescent="0.3">
      <c r="A299" s="28"/>
      <c r="B299" s="64">
        <v>100</v>
      </c>
      <c r="C299" s="24">
        <v>100</v>
      </c>
      <c r="D299" s="40" t="s">
        <v>261</v>
      </c>
      <c r="E299" s="12"/>
      <c r="F299" s="12"/>
      <c r="G299" s="12"/>
      <c r="H299" s="13"/>
      <c r="I299" s="65"/>
      <c r="J299" s="28"/>
      <c r="K299" s="28"/>
      <c r="L299" s="28"/>
      <c r="M299" s="28"/>
      <c r="N299" s="28"/>
      <c r="O299" s="28"/>
      <c r="P299" s="28"/>
      <c r="Q299" s="28"/>
      <c r="R299" s="29"/>
      <c r="S299" s="25"/>
      <c r="T299" s="25"/>
      <c r="U299" s="25"/>
      <c r="V299" s="25"/>
      <c r="W299" s="25"/>
      <c r="X299" s="25"/>
      <c r="Y299" s="25"/>
      <c r="Z299" s="25"/>
      <c r="AA299" s="25"/>
      <c r="AB299" s="25"/>
      <c r="AC299" s="25"/>
      <c r="AD299" s="25"/>
      <c r="AE299" s="25"/>
      <c r="AF299" s="25"/>
      <c r="AG299" s="25"/>
      <c r="AH299" s="25"/>
      <c r="AI299" s="28"/>
      <c r="AJ299" s="28"/>
      <c r="AK299" s="28"/>
      <c r="AL299" s="28"/>
      <c r="AM299" s="28"/>
      <c r="AN299" s="28"/>
      <c r="AO299" s="28"/>
      <c r="AP299" s="28"/>
      <c r="AQ299" s="28"/>
      <c r="AR299" s="28"/>
      <c r="AS299" s="28"/>
      <c r="AT299" s="28"/>
      <c r="AU299" s="28"/>
      <c r="AV299" s="28"/>
      <c r="AW299" s="28"/>
      <c r="AX299" s="28"/>
      <c r="AY299" s="28"/>
      <c r="AZ299" s="28"/>
      <c r="BA299" s="28"/>
      <c r="BB299" s="28"/>
      <c r="BC299" s="28"/>
      <c r="BD299" s="28"/>
      <c r="BE299" s="28"/>
      <c r="BF299" s="28"/>
      <c r="BG299" s="28"/>
      <c r="BH299" s="28"/>
      <c r="BI299" s="28"/>
      <c r="BJ299" s="28"/>
      <c r="BK299" s="28"/>
      <c r="BL299" s="28"/>
      <c r="BM299" s="28"/>
      <c r="BN299" s="28"/>
      <c r="BO299" s="28"/>
      <c r="BP299" s="28"/>
      <c r="BQ299" s="28"/>
      <c r="BR299" s="28"/>
      <c r="BS299" s="28"/>
      <c r="BT299" s="28"/>
      <c r="BU299" s="28"/>
      <c r="BV299" s="28"/>
      <c r="BW299" s="28"/>
      <c r="BX299" s="28"/>
      <c r="BY299" s="28"/>
      <c r="BZ299" s="28"/>
      <c r="CA299" s="28"/>
      <c r="CB299" s="28"/>
      <c r="CC299" s="28"/>
      <c r="CD299" s="28"/>
      <c r="CE299" s="28"/>
      <c r="CF299" s="28"/>
      <c r="CG299" s="28"/>
      <c r="CH299" s="28"/>
      <c r="CI299" s="28"/>
      <c r="CJ299" s="28"/>
      <c r="CK299" s="28"/>
      <c r="CL299" s="28"/>
      <c r="CM299" s="28"/>
      <c r="CN299" s="28"/>
      <c r="CO299" s="28"/>
      <c r="CP299" s="28"/>
      <c r="CQ299" s="28"/>
      <c r="CR299" s="28"/>
      <c r="CS299" s="28"/>
      <c r="CT299" s="28"/>
      <c r="CU299" s="28"/>
      <c r="CV299" s="28"/>
      <c r="CW299" s="28"/>
      <c r="CX299" s="28"/>
      <c r="CY299" s="28"/>
      <c r="CZ299" s="28"/>
      <c r="DA299" s="28"/>
      <c r="DB299" s="28"/>
      <c r="DC299" s="28"/>
      <c r="DD299" s="28"/>
      <c r="DE299" s="28"/>
      <c r="DF299" s="28"/>
      <c r="DG299" s="28"/>
      <c r="DH299" s="28"/>
      <c r="DI299" s="28"/>
      <c r="DJ299" s="28"/>
      <c r="DK299" s="28"/>
      <c r="DL299" s="28"/>
      <c r="DM299" s="28"/>
      <c r="DN299" s="28"/>
      <c r="DO299" s="28"/>
      <c r="DP299" s="28"/>
      <c r="DQ299" s="28"/>
      <c r="DR299" s="28"/>
      <c r="DS299" s="28"/>
      <c r="DT299" s="28"/>
      <c r="DU299" s="28"/>
    </row>
    <row r="300" spans="1:125" x14ac:dyDescent="0.3">
      <c r="B300" s="64">
        <v>100</v>
      </c>
      <c r="C300" s="24">
        <v>100</v>
      </c>
      <c r="D300" s="8" t="s">
        <v>68</v>
      </c>
      <c r="E300" s="12">
        <v>1001327</v>
      </c>
      <c r="F300" s="16">
        <v>41837</v>
      </c>
      <c r="G300" s="12">
        <v>42</v>
      </c>
      <c r="H300" s="10">
        <v>637.20000000000005</v>
      </c>
      <c r="I300" s="77">
        <f>+G300*H300</f>
        <v>26762.400000000001</v>
      </c>
      <c r="R300" s="26"/>
      <c r="S300" s="27"/>
      <c r="T300" s="27"/>
      <c r="U300" s="27"/>
      <c r="V300" s="27"/>
      <c r="W300" s="27"/>
      <c r="X300" s="27"/>
      <c r="Y300" s="27"/>
      <c r="Z300" s="27"/>
      <c r="AA300" s="27"/>
      <c r="AB300" s="27"/>
      <c r="AC300" s="27"/>
      <c r="AD300" s="27"/>
      <c r="AE300" s="27"/>
      <c r="AF300" s="27"/>
      <c r="AG300" s="27"/>
      <c r="AH300" s="27"/>
    </row>
    <row r="301" spans="1:125" x14ac:dyDescent="0.3">
      <c r="B301" s="64">
        <v>100</v>
      </c>
      <c r="C301" s="24">
        <v>100</v>
      </c>
      <c r="D301" s="8" t="s">
        <v>262</v>
      </c>
      <c r="E301" s="12" t="s">
        <v>99</v>
      </c>
      <c r="F301" s="16">
        <v>41795</v>
      </c>
      <c r="G301" s="12">
        <v>6</v>
      </c>
      <c r="H301" s="13">
        <v>34070.49</v>
      </c>
      <c r="I301" s="77">
        <f t="shared" ref="I301:I304" si="22">+G301*H301</f>
        <v>204422.94</v>
      </c>
      <c r="R301" s="26"/>
      <c r="S301" s="27"/>
      <c r="T301" s="27"/>
      <c r="U301" s="27"/>
      <c r="V301" s="27"/>
      <c r="W301" s="27"/>
      <c r="X301" s="27"/>
      <c r="Y301" s="27"/>
      <c r="Z301" s="27"/>
      <c r="AA301" s="27"/>
      <c r="AB301" s="27"/>
      <c r="AC301" s="27"/>
      <c r="AD301" s="27"/>
      <c r="AE301" s="27"/>
      <c r="AF301" s="27"/>
      <c r="AG301" s="27"/>
      <c r="AH301" s="27"/>
    </row>
    <row r="302" spans="1:125" x14ac:dyDescent="0.3">
      <c r="B302" s="64">
        <v>100</v>
      </c>
      <c r="C302" s="24">
        <v>100</v>
      </c>
      <c r="D302" s="8" t="s">
        <v>172</v>
      </c>
      <c r="E302" s="24">
        <v>1000184</v>
      </c>
      <c r="F302" s="7">
        <v>41808</v>
      </c>
      <c r="G302" s="12">
        <v>2</v>
      </c>
      <c r="H302" s="10">
        <v>3186</v>
      </c>
      <c r="I302" s="77">
        <f t="shared" si="22"/>
        <v>6372</v>
      </c>
    </row>
    <row r="303" spans="1:125" x14ac:dyDescent="0.3">
      <c r="B303" s="64">
        <v>100</v>
      </c>
      <c r="C303" s="24">
        <v>100</v>
      </c>
      <c r="D303" s="8" t="s">
        <v>263</v>
      </c>
      <c r="E303" s="24" t="s">
        <v>62</v>
      </c>
      <c r="F303" s="7">
        <v>41833</v>
      </c>
      <c r="G303" s="12">
        <v>35</v>
      </c>
      <c r="H303" s="9">
        <v>7198</v>
      </c>
      <c r="I303" s="77">
        <f t="shared" si="22"/>
        <v>251930</v>
      </c>
      <c r="R303" s="26"/>
      <c r="S303" s="27"/>
      <c r="T303" s="27"/>
      <c r="U303" s="27"/>
      <c r="V303" s="27"/>
      <c r="W303" s="27"/>
      <c r="X303" s="27"/>
      <c r="Y303" s="27"/>
      <c r="Z303" s="27"/>
      <c r="AA303" s="27"/>
      <c r="AB303" s="27"/>
      <c r="AC303" s="27"/>
      <c r="AD303" s="27"/>
      <c r="AE303" s="27"/>
      <c r="AF303" s="27"/>
      <c r="AG303" s="27"/>
      <c r="AH303" s="27"/>
    </row>
    <row r="304" spans="1:125" x14ac:dyDescent="0.3">
      <c r="B304" s="64">
        <v>100</v>
      </c>
      <c r="C304" s="24">
        <v>100</v>
      </c>
      <c r="D304" s="8" t="s">
        <v>145</v>
      </c>
      <c r="E304" s="24" t="s">
        <v>45</v>
      </c>
      <c r="F304" s="7">
        <v>44002</v>
      </c>
      <c r="G304" s="12">
        <v>1</v>
      </c>
      <c r="H304" s="10">
        <v>16874</v>
      </c>
      <c r="I304" s="77">
        <f t="shared" si="22"/>
        <v>16874</v>
      </c>
      <c r="R304" s="26"/>
      <c r="S304" s="27"/>
      <c r="T304" s="27"/>
      <c r="U304" s="27"/>
      <c r="V304" s="27"/>
      <c r="W304" s="27"/>
      <c r="X304" s="27"/>
      <c r="Y304" s="27"/>
      <c r="Z304" s="27"/>
      <c r="AA304" s="27"/>
      <c r="AB304" s="27"/>
      <c r="AC304" s="27"/>
      <c r="AD304" s="27"/>
      <c r="AE304" s="27"/>
      <c r="AF304" s="27"/>
      <c r="AG304" s="27"/>
      <c r="AH304" s="27"/>
    </row>
    <row r="305" spans="1:125" x14ac:dyDescent="0.3">
      <c r="A305" s="28"/>
      <c r="B305" s="64">
        <v>100</v>
      </c>
      <c r="C305" s="24">
        <v>100</v>
      </c>
      <c r="D305" s="11" t="s">
        <v>82</v>
      </c>
      <c r="E305" s="12"/>
      <c r="F305" s="12"/>
      <c r="G305" s="12"/>
      <c r="H305" s="19">
        <f>SUM(H300:H304)</f>
        <v>61965.689999999995</v>
      </c>
      <c r="I305" s="78">
        <f>SUM(I300:I304)</f>
        <v>506361.33999999997</v>
      </c>
      <c r="J305" s="28"/>
      <c r="K305" s="28"/>
      <c r="L305" s="28"/>
      <c r="M305" s="28"/>
      <c r="N305" s="28"/>
      <c r="O305" s="28"/>
      <c r="P305" s="28"/>
      <c r="Q305" s="28"/>
      <c r="R305" s="29"/>
      <c r="S305" s="25"/>
      <c r="T305" s="25"/>
      <c r="U305" s="25"/>
      <c r="V305" s="25"/>
      <c r="W305" s="25"/>
      <c r="X305" s="25"/>
      <c r="Y305" s="25"/>
      <c r="Z305" s="25"/>
      <c r="AA305" s="25"/>
      <c r="AB305" s="25"/>
      <c r="AC305" s="25"/>
      <c r="AD305" s="25"/>
      <c r="AE305" s="25"/>
      <c r="AF305" s="25"/>
      <c r="AG305" s="25"/>
      <c r="AH305" s="25"/>
      <c r="AI305" s="28"/>
      <c r="AJ305" s="28"/>
      <c r="AK305" s="28"/>
      <c r="AL305" s="28"/>
      <c r="AM305" s="28"/>
      <c r="AN305" s="28"/>
      <c r="AO305" s="28"/>
      <c r="AP305" s="28"/>
      <c r="AQ305" s="28"/>
      <c r="AR305" s="28"/>
      <c r="AS305" s="28"/>
      <c r="AT305" s="28"/>
      <c r="AU305" s="28"/>
      <c r="AV305" s="28"/>
      <c r="AW305" s="28"/>
      <c r="AX305" s="28"/>
      <c r="AY305" s="28"/>
      <c r="AZ305" s="28"/>
      <c r="BA305" s="28"/>
      <c r="BB305" s="28"/>
      <c r="BC305" s="28"/>
      <c r="BD305" s="28"/>
      <c r="BE305" s="28"/>
      <c r="BF305" s="28"/>
      <c r="BG305" s="28"/>
      <c r="BH305" s="28"/>
      <c r="BI305" s="28"/>
      <c r="BJ305" s="28"/>
      <c r="BK305" s="28"/>
      <c r="BL305" s="28"/>
      <c r="BM305" s="28"/>
      <c r="BN305" s="28"/>
      <c r="BO305" s="28"/>
      <c r="BP305" s="28"/>
      <c r="BQ305" s="28"/>
      <c r="BR305" s="28"/>
      <c r="BS305" s="28"/>
      <c r="BT305" s="28"/>
      <c r="BU305" s="28"/>
      <c r="BV305" s="28"/>
      <c r="BW305" s="28"/>
      <c r="BX305" s="28"/>
      <c r="BY305" s="28"/>
      <c r="BZ305" s="28"/>
      <c r="CA305" s="28"/>
      <c r="CB305" s="28"/>
      <c r="CC305" s="28"/>
      <c r="CD305" s="28"/>
      <c r="CE305" s="28"/>
      <c r="CF305" s="28"/>
      <c r="CG305" s="28"/>
      <c r="CH305" s="28"/>
      <c r="CI305" s="28"/>
      <c r="CJ305" s="28"/>
      <c r="CK305" s="28"/>
      <c r="CL305" s="28"/>
      <c r="CM305" s="28"/>
      <c r="CN305" s="28"/>
      <c r="CO305" s="28"/>
      <c r="CP305" s="28"/>
      <c r="CQ305" s="28"/>
      <c r="CR305" s="28"/>
      <c r="CS305" s="28"/>
      <c r="CT305" s="28"/>
      <c r="CU305" s="28"/>
      <c r="CV305" s="28"/>
      <c r="CW305" s="28"/>
      <c r="CX305" s="28"/>
      <c r="CY305" s="28"/>
      <c r="CZ305" s="28"/>
      <c r="DA305" s="28"/>
      <c r="DB305" s="28"/>
      <c r="DC305" s="28"/>
      <c r="DD305" s="28"/>
      <c r="DE305" s="28"/>
      <c r="DF305" s="28"/>
      <c r="DG305" s="28"/>
      <c r="DH305" s="28"/>
      <c r="DI305" s="28"/>
      <c r="DJ305" s="28"/>
      <c r="DK305" s="28"/>
      <c r="DL305" s="28"/>
      <c r="DM305" s="28"/>
      <c r="DN305" s="28"/>
      <c r="DO305" s="28"/>
      <c r="DP305" s="28"/>
      <c r="DQ305" s="28"/>
      <c r="DR305" s="28"/>
      <c r="DS305" s="28"/>
      <c r="DT305" s="28"/>
      <c r="DU305" s="28"/>
    </row>
    <row r="306" spans="1:125" ht="22.8" x14ac:dyDescent="0.3">
      <c r="B306" s="59" t="s">
        <v>3</v>
      </c>
      <c r="C306" s="1" t="s">
        <v>4</v>
      </c>
      <c r="D306" s="1" t="s">
        <v>5</v>
      </c>
      <c r="E306" s="1" t="s">
        <v>6</v>
      </c>
      <c r="F306" s="1" t="s">
        <v>7</v>
      </c>
      <c r="G306" s="1" t="s">
        <v>8</v>
      </c>
      <c r="H306" s="2" t="s">
        <v>9</v>
      </c>
      <c r="I306" s="60" t="s">
        <v>323</v>
      </c>
    </row>
    <row r="307" spans="1:125" x14ac:dyDescent="0.3">
      <c r="B307" s="64">
        <v>100</v>
      </c>
      <c r="C307" s="24">
        <v>100</v>
      </c>
      <c r="D307" s="40" t="s">
        <v>265</v>
      </c>
      <c r="E307" s="12"/>
      <c r="F307" s="12"/>
      <c r="G307" s="12"/>
      <c r="H307" s="13"/>
      <c r="I307" s="65"/>
    </row>
    <row r="308" spans="1:125" x14ac:dyDescent="0.3">
      <c r="B308" s="64">
        <v>100</v>
      </c>
      <c r="C308" s="24">
        <v>100</v>
      </c>
      <c r="D308" s="8" t="s">
        <v>266</v>
      </c>
      <c r="E308" s="12">
        <v>2662</v>
      </c>
      <c r="F308" s="16">
        <v>43095</v>
      </c>
      <c r="G308" s="12">
        <v>2</v>
      </c>
      <c r="H308" s="10">
        <v>10030</v>
      </c>
      <c r="I308" s="77">
        <f>+G308*H308</f>
        <v>20060</v>
      </c>
    </row>
    <row r="309" spans="1:125" x14ac:dyDescent="0.3">
      <c r="B309" s="64">
        <v>100</v>
      </c>
      <c r="C309" s="24">
        <v>100</v>
      </c>
      <c r="D309" s="8" t="s">
        <v>267</v>
      </c>
      <c r="E309" s="12">
        <v>2655</v>
      </c>
      <c r="F309" s="16">
        <v>43095</v>
      </c>
      <c r="G309" s="12">
        <v>15</v>
      </c>
      <c r="H309" s="13">
        <v>11044.8</v>
      </c>
      <c r="I309" s="77">
        <f t="shared" ref="I309:I311" si="23">+G309*H309</f>
        <v>165672</v>
      </c>
    </row>
    <row r="310" spans="1:125" x14ac:dyDescent="0.3">
      <c r="B310" s="64">
        <v>100</v>
      </c>
      <c r="C310" s="24">
        <v>100</v>
      </c>
      <c r="D310" s="8" t="s">
        <v>266</v>
      </c>
      <c r="E310" s="12" t="s">
        <v>268</v>
      </c>
      <c r="F310" s="16">
        <v>44768</v>
      </c>
      <c r="G310" s="12">
        <v>2</v>
      </c>
      <c r="H310" s="13">
        <v>4484</v>
      </c>
      <c r="I310" s="77">
        <f t="shared" si="23"/>
        <v>8968</v>
      </c>
    </row>
    <row r="311" spans="1:125" x14ac:dyDescent="0.3">
      <c r="B311" s="64">
        <v>100</v>
      </c>
      <c r="C311" s="24">
        <v>100</v>
      </c>
      <c r="D311" s="8" t="s">
        <v>267</v>
      </c>
      <c r="E311" s="24">
        <v>701</v>
      </c>
      <c r="F311" s="7">
        <v>44389</v>
      </c>
      <c r="G311" s="12">
        <v>6</v>
      </c>
      <c r="H311" s="9">
        <v>5200</v>
      </c>
      <c r="I311" s="77">
        <f t="shared" si="23"/>
        <v>31200</v>
      </c>
    </row>
    <row r="312" spans="1:125" x14ac:dyDescent="0.3">
      <c r="B312" s="64">
        <v>100</v>
      </c>
      <c r="C312" s="24">
        <v>100</v>
      </c>
      <c r="D312" s="11" t="s">
        <v>82</v>
      </c>
      <c r="E312" s="12"/>
      <c r="F312" s="12"/>
      <c r="G312" s="12"/>
      <c r="H312" s="19">
        <f>SUM(H308:H311)</f>
        <v>30758.799999999999</v>
      </c>
      <c r="I312" s="78">
        <f>SUM(I308:I311)</f>
        <v>225900</v>
      </c>
    </row>
    <row r="313" spans="1:125" ht="23.4" thickBot="1" x14ac:dyDescent="0.35">
      <c r="B313" s="82" t="s">
        <v>3</v>
      </c>
      <c r="C313" s="83" t="s">
        <v>4</v>
      </c>
      <c r="D313" s="83" t="s">
        <v>5</v>
      </c>
      <c r="E313" s="83" t="s">
        <v>6</v>
      </c>
      <c r="F313" s="83" t="s">
        <v>7</v>
      </c>
      <c r="G313" s="83" t="s">
        <v>8</v>
      </c>
      <c r="H313" s="84" t="s">
        <v>9</v>
      </c>
      <c r="I313" s="60" t="s">
        <v>323</v>
      </c>
    </row>
    <row r="314" spans="1:125" x14ac:dyDescent="0.3">
      <c r="B314" s="85">
        <v>100</v>
      </c>
      <c r="C314" s="86">
        <v>100</v>
      </c>
      <c r="D314" s="87" t="s">
        <v>269</v>
      </c>
      <c r="E314" s="88" t="s">
        <v>270</v>
      </c>
      <c r="F314" s="88" t="s">
        <v>271</v>
      </c>
      <c r="G314" s="88"/>
      <c r="H314" s="89"/>
      <c r="I314" s="90"/>
    </row>
    <row r="315" spans="1:125" x14ac:dyDescent="0.3">
      <c r="B315" s="64">
        <v>100</v>
      </c>
      <c r="C315" s="24">
        <v>100</v>
      </c>
      <c r="D315" s="8" t="s">
        <v>272</v>
      </c>
      <c r="E315" s="12" t="s">
        <v>273</v>
      </c>
      <c r="F315" s="14" t="s">
        <v>274</v>
      </c>
      <c r="G315" s="12">
        <v>1</v>
      </c>
      <c r="H315" s="9">
        <v>1507819.95</v>
      </c>
      <c r="I315" s="77">
        <f>+G315*H315</f>
        <v>1507819.95</v>
      </c>
    </row>
    <row r="316" spans="1:125" x14ac:dyDescent="0.3">
      <c r="B316" s="64">
        <v>100</v>
      </c>
      <c r="C316" s="24">
        <v>100</v>
      </c>
      <c r="D316" s="8" t="s">
        <v>275</v>
      </c>
      <c r="E316" s="12" t="s">
        <v>276</v>
      </c>
      <c r="F316" s="14" t="s">
        <v>277</v>
      </c>
      <c r="G316" s="12">
        <v>1</v>
      </c>
      <c r="H316" s="9">
        <v>1507819.95</v>
      </c>
      <c r="I316" s="77">
        <f t="shared" ref="I316:I335" si="24">+G316*H316</f>
        <v>1507819.95</v>
      </c>
    </row>
    <row r="317" spans="1:125" x14ac:dyDescent="0.3">
      <c r="B317" s="64">
        <v>100</v>
      </c>
      <c r="C317" s="24">
        <v>100</v>
      </c>
      <c r="D317" s="8" t="s">
        <v>278</v>
      </c>
      <c r="E317" s="12" t="s">
        <v>279</v>
      </c>
      <c r="F317" s="14" t="s">
        <v>280</v>
      </c>
      <c r="G317" s="12">
        <v>1</v>
      </c>
      <c r="H317" s="13"/>
      <c r="I317" s="77">
        <f t="shared" si="24"/>
        <v>0</v>
      </c>
    </row>
    <row r="318" spans="1:125" x14ac:dyDescent="0.3">
      <c r="B318" s="64">
        <v>100</v>
      </c>
      <c r="C318" s="24">
        <v>100</v>
      </c>
      <c r="D318" s="8" t="s">
        <v>281</v>
      </c>
      <c r="E318" s="12" t="s">
        <v>282</v>
      </c>
      <c r="F318" s="14" t="s">
        <v>283</v>
      </c>
      <c r="G318" s="12">
        <v>1</v>
      </c>
      <c r="H318" s="13">
        <v>2000000</v>
      </c>
      <c r="I318" s="77">
        <f t="shared" si="24"/>
        <v>2000000</v>
      </c>
    </row>
    <row r="319" spans="1:125" x14ac:dyDescent="0.3">
      <c r="B319" s="64">
        <v>100</v>
      </c>
      <c r="C319" s="24">
        <v>100</v>
      </c>
      <c r="D319" s="8" t="s">
        <v>284</v>
      </c>
      <c r="E319" s="12" t="s">
        <v>285</v>
      </c>
      <c r="F319" s="14" t="s">
        <v>286</v>
      </c>
      <c r="G319" s="12">
        <v>1</v>
      </c>
      <c r="H319" s="13">
        <v>1505771.89</v>
      </c>
      <c r="I319" s="77">
        <f t="shared" si="24"/>
        <v>1505771.89</v>
      </c>
    </row>
    <row r="320" spans="1:125" x14ac:dyDescent="0.3">
      <c r="B320" s="64">
        <v>100</v>
      </c>
      <c r="C320" s="24">
        <v>100</v>
      </c>
      <c r="D320" s="8" t="s">
        <v>287</v>
      </c>
      <c r="E320" s="12" t="s">
        <v>288</v>
      </c>
      <c r="F320" s="14" t="s">
        <v>289</v>
      </c>
      <c r="G320" s="12">
        <v>1</v>
      </c>
      <c r="H320" s="13">
        <v>1333250.01</v>
      </c>
      <c r="I320" s="77">
        <f t="shared" si="24"/>
        <v>1333250.01</v>
      </c>
    </row>
    <row r="321" spans="2:9" x14ac:dyDescent="0.3">
      <c r="B321" s="64">
        <v>100</v>
      </c>
      <c r="C321" s="24">
        <v>100</v>
      </c>
      <c r="D321" s="8" t="s">
        <v>290</v>
      </c>
      <c r="E321" s="12" t="s">
        <v>291</v>
      </c>
      <c r="F321" s="14" t="s">
        <v>292</v>
      </c>
      <c r="G321" s="12">
        <v>1</v>
      </c>
      <c r="H321" s="13">
        <v>129577.43</v>
      </c>
      <c r="I321" s="77">
        <f t="shared" si="24"/>
        <v>129577.43</v>
      </c>
    </row>
    <row r="322" spans="2:9" x14ac:dyDescent="0.3">
      <c r="B322" s="64">
        <v>100</v>
      </c>
      <c r="C322" s="24">
        <v>100</v>
      </c>
      <c r="D322" s="8" t="s">
        <v>290</v>
      </c>
      <c r="E322" s="12" t="s">
        <v>293</v>
      </c>
      <c r="F322" s="14" t="s">
        <v>294</v>
      </c>
      <c r="G322" s="12">
        <v>1</v>
      </c>
      <c r="H322" s="13">
        <v>140000</v>
      </c>
      <c r="I322" s="77">
        <f t="shared" si="24"/>
        <v>140000</v>
      </c>
    </row>
    <row r="323" spans="2:9" x14ac:dyDescent="0.3">
      <c r="B323" s="64">
        <v>100</v>
      </c>
      <c r="C323" s="24">
        <v>100</v>
      </c>
      <c r="D323" s="8" t="s">
        <v>295</v>
      </c>
      <c r="E323" s="12" t="s">
        <v>296</v>
      </c>
      <c r="F323" s="14" t="s">
        <v>297</v>
      </c>
      <c r="G323" s="12">
        <v>1</v>
      </c>
      <c r="H323" s="13">
        <v>129577.43</v>
      </c>
      <c r="I323" s="77">
        <f t="shared" si="24"/>
        <v>129577.43</v>
      </c>
    </row>
    <row r="324" spans="2:9" x14ac:dyDescent="0.3">
      <c r="B324" s="64">
        <v>100</v>
      </c>
      <c r="C324" s="24">
        <v>100</v>
      </c>
      <c r="D324" s="8" t="s">
        <v>298</v>
      </c>
      <c r="E324" s="12" t="s">
        <v>299</v>
      </c>
      <c r="F324" s="14" t="s">
        <v>300</v>
      </c>
      <c r="G324" s="12">
        <v>1</v>
      </c>
      <c r="H324" s="13">
        <v>47100</v>
      </c>
      <c r="I324" s="77">
        <f t="shared" si="24"/>
        <v>47100</v>
      </c>
    </row>
    <row r="325" spans="2:9" x14ac:dyDescent="0.3">
      <c r="B325" s="64">
        <v>100</v>
      </c>
      <c r="C325" s="24">
        <v>100</v>
      </c>
      <c r="D325" s="8" t="s">
        <v>298</v>
      </c>
      <c r="E325" s="12" t="s">
        <v>301</v>
      </c>
      <c r="F325" s="14" t="s">
        <v>302</v>
      </c>
      <c r="G325" s="12">
        <v>1</v>
      </c>
      <c r="H325" s="13">
        <v>47100</v>
      </c>
      <c r="I325" s="77">
        <f t="shared" si="24"/>
        <v>47100</v>
      </c>
    </row>
    <row r="326" spans="2:9" x14ac:dyDescent="0.3">
      <c r="B326" s="64">
        <v>100</v>
      </c>
      <c r="C326" s="24">
        <v>100</v>
      </c>
      <c r="D326" s="8" t="s">
        <v>303</v>
      </c>
      <c r="E326" s="12" t="s">
        <v>304</v>
      </c>
      <c r="F326" s="14" t="s">
        <v>305</v>
      </c>
      <c r="G326" s="12">
        <v>1</v>
      </c>
      <c r="H326" s="13">
        <v>52355</v>
      </c>
      <c r="I326" s="77">
        <f t="shared" si="24"/>
        <v>52355</v>
      </c>
    </row>
    <row r="327" spans="2:9" x14ac:dyDescent="0.3">
      <c r="B327" s="64">
        <v>100</v>
      </c>
      <c r="C327" s="24">
        <v>100</v>
      </c>
      <c r="D327" s="8" t="s">
        <v>306</v>
      </c>
      <c r="E327" s="12" t="s">
        <v>307</v>
      </c>
      <c r="F327" s="14" t="s">
        <v>308</v>
      </c>
      <c r="G327" s="12">
        <v>1</v>
      </c>
      <c r="H327" s="13">
        <v>2079400.42</v>
      </c>
      <c r="I327" s="77">
        <f t="shared" si="24"/>
        <v>2079400.42</v>
      </c>
    </row>
    <row r="328" spans="2:9" x14ac:dyDescent="0.3">
      <c r="B328" s="64">
        <v>100</v>
      </c>
      <c r="C328" s="24">
        <v>100</v>
      </c>
      <c r="D328" s="8" t="s">
        <v>309</v>
      </c>
      <c r="E328" s="12" t="s">
        <v>310</v>
      </c>
      <c r="F328" s="14" t="s">
        <v>311</v>
      </c>
      <c r="G328" s="12">
        <v>1</v>
      </c>
      <c r="H328" s="13">
        <v>2082089.83</v>
      </c>
      <c r="I328" s="77">
        <f t="shared" si="24"/>
        <v>2082089.83</v>
      </c>
    </row>
    <row r="329" spans="2:9" x14ac:dyDescent="0.3">
      <c r="B329" s="64">
        <v>100</v>
      </c>
      <c r="C329" s="24">
        <v>100</v>
      </c>
      <c r="D329" s="8" t="s">
        <v>309</v>
      </c>
      <c r="E329" s="12" t="s">
        <v>312</v>
      </c>
      <c r="F329" s="14" t="s">
        <v>313</v>
      </c>
      <c r="G329" s="12">
        <v>1</v>
      </c>
      <c r="H329" s="13">
        <v>2082089.83</v>
      </c>
      <c r="I329" s="77">
        <f t="shared" si="24"/>
        <v>2082089.83</v>
      </c>
    </row>
    <row r="330" spans="2:9" x14ac:dyDescent="0.3">
      <c r="B330" s="64">
        <v>100</v>
      </c>
      <c r="C330" s="24">
        <v>100</v>
      </c>
      <c r="D330" s="8" t="s">
        <v>309</v>
      </c>
      <c r="E330" s="12" t="s">
        <v>314</v>
      </c>
      <c r="F330" s="14" t="s">
        <v>315</v>
      </c>
      <c r="G330" s="12">
        <v>1</v>
      </c>
      <c r="H330" s="13">
        <v>2082089.83</v>
      </c>
      <c r="I330" s="77">
        <f t="shared" si="24"/>
        <v>2082089.83</v>
      </c>
    </row>
    <row r="331" spans="2:9" x14ac:dyDescent="0.3">
      <c r="B331" s="64">
        <v>100</v>
      </c>
      <c r="C331" s="24">
        <v>100</v>
      </c>
      <c r="D331" s="8" t="s">
        <v>316</v>
      </c>
      <c r="E331" s="12" t="s">
        <v>317</v>
      </c>
      <c r="F331" s="14" t="s">
        <v>318</v>
      </c>
      <c r="G331" s="12">
        <v>1</v>
      </c>
      <c r="H331" s="13">
        <v>2079400.42</v>
      </c>
      <c r="I331" s="77">
        <f t="shared" si="24"/>
        <v>2079400.42</v>
      </c>
    </row>
    <row r="332" spans="2:9" x14ac:dyDescent="0.3">
      <c r="B332" s="64">
        <v>100</v>
      </c>
      <c r="C332" s="24">
        <v>100</v>
      </c>
      <c r="D332" s="93" t="s">
        <v>329</v>
      </c>
      <c r="E332" s="12" t="s">
        <v>333</v>
      </c>
      <c r="F332" s="14" t="s">
        <v>334</v>
      </c>
      <c r="G332" s="12">
        <v>1</v>
      </c>
      <c r="H332" s="13">
        <v>298793.7</v>
      </c>
      <c r="I332" s="77">
        <f t="shared" si="24"/>
        <v>298793.7</v>
      </c>
    </row>
    <row r="333" spans="2:9" x14ac:dyDescent="0.3">
      <c r="B333" s="64">
        <v>100</v>
      </c>
      <c r="C333" s="24">
        <v>100</v>
      </c>
      <c r="D333" s="93" t="s">
        <v>330</v>
      </c>
      <c r="E333" s="12" t="s">
        <v>335</v>
      </c>
      <c r="F333" s="14" t="s">
        <v>336</v>
      </c>
      <c r="G333" s="12">
        <v>1</v>
      </c>
      <c r="H333" s="13">
        <v>1617037.87</v>
      </c>
      <c r="I333" s="77">
        <f t="shared" si="24"/>
        <v>1617037.87</v>
      </c>
    </row>
    <row r="334" spans="2:9" x14ac:dyDescent="0.3">
      <c r="B334" s="64">
        <v>100</v>
      </c>
      <c r="C334" s="24">
        <v>100</v>
      </c>
      <c r="D334" s="93" t="s">
        <v>331</v>
      </c>
      <c r="E334" s="12" t="s">
        <v>337</v>
      </c>
      <c r="F334" s="14" t="s">
        <v>338</v>
      </c>
      <c r="G334" s="12">
        <v>1</v>
      </c>
      <c r="H334" s="13">
        <v>107775.33</v>
      </c>
      <c r="I334" s="77">
        <f t="shared" si="24"/>
        <v>107775.33</v>
      </c>
    </row>
    <row r="335" spans="2:9" x14ac:dyDescent="0.3">
      <c r="B335" s="64"/>
      <c r="C335" s="24"/>
      <c r="D335" s="93" t="s">
        <v>332</v>
      </c>
      <c r="E335" s="12" t="s">
        <v>339</v>
      </c>
      <c r="F335" s="14" t="s">
        <v>340</v>
      </c>
      <c r="G335" s="12">
        <v>1</v>
      </c>
      <c r="H335" s="13">
        <v>37760</v>
      </c>
      <c r="I335" s="77">
        <f t="shared" si="24"/>
        <v>37760</v>
      </c>
    </row>
    <row r="336" spans="2:9" x14ac:dyDescent="0.3">
      <c r="B336" s="64"/>
      <c r="C336" s="24"/>
      <c r="D336" s="21" t="s">
        <v>264</v>
      </c>
      <c r="E336" s="22"/>
      <c r="F336" s="22"/>
      <c r="G336" s="22"/>
      <c r="H336" s="19"/>
      <c r="I336" s="67"/>
    </row>
    <row r="337" spans="2:9" s="30" customFormat="1" x14ac:dyDescent="0.3">
      <c r="B337" s="51"/>
      <c r="E337" s="68"/>
      <c r="G337" s="68"/>
      <c r="H337" s="69">
        <f>SUM(H315:H336)</f>
        <v>20866808.890000001</v>
      </c>
      <c r="I337" s="80">
        <f>SUM(I315:I336)</f>
        <v>20866808.890000001</v>
      </c>
    </row>
    <row r="338" spans="2:9" x14ac:dyDescent="0.3">
      <c r="B338" s="48"/>
      <c r="H338" s="49"/>
      <c r="I338" s="50"/>
    </row>
    <row r="339" spans="2:9" x14ac:dyDescent="0.3">
      <c r="B339" s="48"/>
      <c r="F339" s="96" t="s">
        <v>320</v>
      </c>
      <c r="G339" s="96"/>
      <c r="H339" s="69"/>
      <c r="I339" s="81">
        <f>+I55+I65+I72+I81+I93+I107+I115+I131+I139+I145+I153+I164+I173+I196+I209+I224+I236+I251+I260+I268+I283+I297+I305+I312+I337</f>
        <v>33830666.200000003</v>
      </c>
    </row>
    <row r="340" spans="2:9" ht="15" thickBot="1" x14ac:dyDescent="0.35">
      <c r="B340" s="70"/>
      <c r="C340" s="71"/>
      <c r="D340" s="71"/>
      <c r="E340" s="72"/>
      <c r="F340" s="71"/>
      <c r="G340" s="72"/>
      <c r="H340" s="73"/>
      <c r="I340" s="74"/>
    </row>
    <row r="341" spans="2:9" ht="15" thickTop="1" x14ac:dyDescent="0.3">
      <c r="B341" s="48"/>
      <c r="H341" s="49"/>
      <c r="I341" s="50"/>
    </row>
    <row r="342" spans="2:9" ht="15" thickBot="1" x14ac:dyDescent="0.35">
      <c r="B342" s="98" t="s">
        <v>321</v>
      </c>
      <c r="C342" s="97"/>
      <c r="D342" s="71"/>
      <c r="E342" s="72"/>
      <c r="F342" s="71"/>
      <c r="G342" s="97" t="s">
        <v>322</v>
      </c>
      <c r="H342" s="97"/>
      <c r="I342" s="74"/>
    </row>
    <row r="343" spans="2:9" ht="15" thickTop="1" x14ac:dyDescent="0.3"/>
  </sheetData>
  <mergeCells count="5">
    <mergeCell ref="B10:C10"/>
    <mergeCell ref="D10:H10"/>
    <mergeCell ref="F339:G339"/>
    <mergeCell ref="G342:H342"/>
    <mergeCell ref="B342:C342"/>
  </mergeCells>
  <phoneticPr fontId="8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Enrique Quiñones</dc:creator>
  <cp:lastModifiedBy>Daniel Quiñones</cp:lastModifiedBy>
  <cp:lastPrinted>2026-01-22T15:11:59Z</cp:lastPrinted>
  <dcterms:created xsi:type="dcterms:W3CDTF">2025-01-22T21:36:59Z</dcterms:created>
  <dcterms:modified xsi:type="dcterms:W3CDTF">2026-01-22T15:12:11Z</dcterms:modified>
</cp:coreProperties>
</file>