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13_ncr:1_{B9E280EB-EDA5-4961-8D1F-B7D031C43F26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2" l="1"/>
  <c r="N82" i="2"/>
  <c r="O82" i="2" s="1"/>
  <c r="L83" i="2"/>
  <c r="K83" i="2"/>
  <c r="J83" i="2"/>
  <c r="I83" i="2"/>
  <c r="H83" i="2"/>
  <c r="G83" i="2"/>
  <c r="N58" i="2"/>
  <c r="O58" i="2" s="1"/>
  <c r="N79" i="2"/>
  <c r="O79" i="2" s="1"/>
  <c r="N81" i="2"/>
  <c r="O81" i="2" s="1"/>
  <c r="N80" i="2"/>
  <c r="O80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7" i="2"/>
  <c r="O7" i="2" s="1"/>
  <c r="N6" i="2"/>
  <c r="O6" i="2" s="1"/>
  <c r="N5" i="2"/>
  <c r="O5" i="2" s="1"/>
  <c r="G8" i="4"/>
  <c r="H8" i="4"/>
  <c r="O83" i="2" l="1"/>
  <c r="N83" i="2"/>
  <c r="L5" i="4"/>
  <c r="L6" i="4"/>
  <c r="J5" i="4"/>
  <c r="M8" i="4"/>
  <c r="I22" i="3"/>
  <c r="O22" i="3"/>
  <c r="G22" i="3"/>
  <c r="J61" i="1"/>
  <c r="N61" i="1" s="1"/>
  <c r="O61" i="1" s="1"/>
  <c r="J60" i="1"/>
  <c r="N60" i="1" s="1"/>
  <c r="O60" i="1" s="1"/>
  <c r="J59" i="1"/>
  <c r="N59" i="1" s="1"/>
  <c r="O59" i="1" s="1"/>
  <c r="J58" i="1"/>
  <c r="N58" i="1" s="1"/>
  <c r="O58" i="1" s="1"/>
  <c r="J57" i="1"/>
  <c r="N57" i="1" s="1"/>
  <c r="O57" i="1" s="1"/>
  <c r="J56" i="1"/>
  <c r="N56" i="1" s="1"/>
  <c r="O56" i="1" s="1"/>
  <c r="J55" i="1"/>
  <c r="N55" i="1" s="1"/>
  <c r="O55" i="1" s="1"/>
  <c r="J54" i="1"/>
  <c r="N54" i="1" s="1"/>
  <c r="O54" i="1" s="1"/>
  <c r="J53" i="1"/>
  <c r="J52" i="1"/>
  <c r="N52" i="1" s="1"/>
  <c r="O52" i="1" s="1"/>
  <c r="J51" i="1"/>
  <c r="N51" i="1" s="1"/>
  <c r="O51" i="1" s="1"/>
  <c r="J50" i="1"/>
  <c r="N50" i="1" s="1"/>
  <c r="O50" i="1" s="1"/>
  <c r="J49" i="1"/>
  <c r="N49" i="1" s="1"/>
  <c r="O49" i="1" s="1"/>
  <c r="J48" i="1"/>
  <c r="N48" i="1" s="1"/>
  <c r="O48" i="1" s="1"/>
  <c r="J47" i="1"/>
  <c r="N47" i="1" s="1"/>
  <c r="O47" i="1" s="1"/>
  <c r="J46" i="1"/>
  <c r="N46" i="1" s="1"/>
  <c r="O46" i="1" s="1"/>
  <c r="J45" i="1"/>
  <c r="N45" i="1" s="1"/>
  <c r="O45" i="1" s="1"/>
  <c r="J31" i="1"/>
  <c r="N31" i="1" s="1"/>
  <c r="O31" i="1" s="1"/>
  <c r="J27" i="1"/>
  <c r="N27" i="1" s="1"/>
  <c r="O27" i="1" s="1"/>
  <c r="J26" i="1"/>
  <c r="N26" i="1" s="1"/>
  <c r="O26" i="1" s="1"/>
  <c r="J24" i="1"/>
  <c r="N24" i="1" s="1"/>
  <c r="O24" i="1" s="1"/>
  <c r="J14" i="1"/>
  <c r="N14" i="1" s="1"/>
  <c r="O14" i="1" s="1"/>
  <c r="J11" i="1"/>
  <c r="J6" i="1"/>
  <c r="N6" i="1" s="1"/>
  <c r="O6" i="1" s="1"/>
  <c r="N53" i="1"/>
  <c r="O53" i="1" s="1"/>
  <c r="G62" i="1"/>
  <c r="I62" i="1"/>
  <c r="J36" i="1"/>
  <c r="L36" i="1"/>
  <c r="M62" i="1"/>
  <c r="K62" i="1"/>
  <c r="H62" i="1"/>
  <c r="I8" i="4"/>
  <c r="K8" i="4"/>
  <c r="L7" i="4"/>
  <c r="J7" i="4"/>
  <c r="J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N22" i="3"/>
  <c r="M22" i="3"/>
  <c r="L22" i="3"/>
  <c r="K22" i="3"/>
  <c r="J22" i="3"/>
  <c r="H22" i="3"/>
  <c r="L44" i="1"/>
  <c r="J44" i="1"/>
  <c r="L43" i="1"/>
  <c r="J43" i="1"/>
  <c r="J42" i="1"/>
  <c r="L41" i="1"/>
  <c r="J41" i="1"/>
  <c r="L40" i="1"/>
  <c r="J40" i="1"/>
  <c r="L39" i="1"/>
  <c r="J39" i="1"/>
  <c r="L38" i="1"/>
  <c r="J38" i="1"/>
  <c r="L37" i="1"/>
  <c r="J37" i="1"/>
  <c r="L35" i="1"/>
  <c r="J35" i="1"/>
  <c r="L34" i="1"/>
  <c r="J34" i="1"/>
  <c r="L33" i="1"/>
  <c r="J33" i="1"/>
  <c r="L32" i="1"/>
  <c r="J32" i="1"/>
  <c r="L30" i="1"/>
  <c r="J30" i="1"/>
  <c r="L29" i="1"/>
  <c r="J29" i="1"/>
  <c r="L28" i="1"/>
  <c r="J28" i="1"/>
  <c r="L25" i="1"/>
  <c r="J25" i="1"/>
  <c r="L23" i="1"/>
  <c r="J23" i="1"/>
  <c r="L22" i="1"/>
  <c r="J22" i="1"/>
  <c r="L21" i="1"/>
  <c r="J21" i="1"/>
  <c r="J20" i="1"/>
  <c r="N20" i="1" s="1"/>
  <c r="O20" i="1" s="1"/>
  <c r="L19" i="1"/>
  <c r="J19" i="1"/>
  <c r="L18" i="1"/>
  <c r="J18" i="1"/>
  <c r="J17" i="1"/>
  <c r="N17" i="1" s="1"/>
  <c r="O17" i="1" s="1"/>
  <c r="L16" i="1"/>
  <c r="J16" i="1"/>
  <c r="L15" i="1"/>
  <c r="J15" i="1"/>
  <c r="J13" i="1"/>
  <c r="N13" i="1" s="1"/>
  <c r="O13" i="1" s="1"/>
  <c r="J12" i="1"/>
  <c r="L11" i="1"/>
  <c r="L10" i="1"/>
  <c r="J10" i="1"/>
  <c r="L9" i="1"/>
  <c r="J9" i="1"/>
  <c r="L8" i="1"/>
  <c r="J8" i="1"/>
  <c r="J7" i="1"/>
  <c r="N6" i="4" l="1"/>
  <c r="N7" i="4"/>
  <c r="O7" i="4" s="1"/>
  <c r="N44" i="1"/>
  <c r="N11" i="1"/>
  <c r="O11" i="1" s="1"/>
  <c r="L62" i="1"/>
  <c r="O6" i="4"/>
  <c r="N5" i="4"/>
  <c r="N22" i="1"/>
  <c r="O22" i="1" s="1"/>
  <c r="J8" i="4"/>
  <c r="L8" i="4"/>
  <c r="J62" i="1"/>
  <c r="N36" i="1"/>
  <c r="O36" i="1" s="1"/>
  <c r="N38" i="1"/>
  <c r="O38" i="1" s="1"/>
  <c r="N8" i="1"/>
  <c r="O8" i="1" s="1"/>
  <c r="N9" i="1"/>
  <c r="O9" i="1" s="1"/>
  <c r="N15" i="1"/>
  <c r="O15" i="1" s="1"/>
  <c r="N21" i="1"/>
  <c r="O21" i="1" s="1"/>
  <c r="N23" i="1"/>
  <c r="O23" i="1" s="1"/>
  <c r="N28" i="1"/>
  <c r="O28" i="1" s="1"/>
  <c r="N18" i="1"/>
  <c r="O18" i="1" s="1"/>
  <c r="N42" i="1"/>
  <c r="O42" i="1" s="1"/>
  <c r="N30" i="1"/>
  <c r="O30" i="1" s="1"/>
  <c r="N33" i="1"/>
  <c r="O33" i="1" s="1"/>
  <c r="N35" i="1"/>
  <c r="O35" i="1" s="1"/>
  <c r="N10" i="1"/>
  <c r="O10" i="1" s="1"/>
  <c r="N16" i="1"/>
  <c r="O16" i="1" s="1"/>
  <c r="N25" i="1"/>
  <c r="O25" i="1" s="1"/>
  <c r="N29" i="1"/>
  <c r="O29" i="1" s="1"/>
  <c r="N32" i="1"/>
  <c r="O32" i="1" s="1"/>
  <c r="N34" i="1"/>
  <c r="O34" i="1" s="1"/>
  <c r="N37" i="1"/>
  <c r="O37" i="1" s="1"/>
  <c r="N40" i="1"/>
  <c r="O40" i="1" s="1"/>
  <c r="O44" i="1"/>
  <c r="N12" i="1"/>
  <c r="O12" i="1" s="1"/>
  <c r="N19" i="1"/>
  <c r="O19" i="1" s="1"/>
  <c r="N39" i="1"/>
  <c r="O39" i="1" s="1"/>
  <c r="N41" i="1"/>
  <c r="O41" i="1" s="1"/>
  <c r="N43" i="1"/>
  <c r="O43" i="1" s="1"/>
  <c r="N7" i="1"/>
  <c r="O7" i="1" s="1"/>
  <c r="O5" i="4" l="1"/>
  <c r="O8" i="4" s="1"/>
  <c r="N8" i="4"/>
  <c r="O62" i="1"/>
  <c r="N62" i="1"/>
</calcChain>
</file>

<file path=xl/sharedStrings.xml><?xml version="1.0" encoding="utf-8"?>
<sst xmlns="http://schemas.openxmlformats.org/spreadsheetml/2006/main" count="861" uniqueCount="280">
  <si>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</si>
  <si>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</si>
  <si>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</si>
  <si>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</si>
  <si>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</si>
  <si>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</si>
  <si>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</si>
  <si>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</si>
  <si>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</si>
  <si>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</si>
  <si>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</si>
  <si>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</si>
  <si>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</si>
  <si>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</si>
  <si>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</si>
  <si>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</si>
  <si>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</si>
  <si>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</si>
  <si>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</si>
  <si>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</si>
  <si>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</si>
  <si>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</si>
  <si>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</si>
  <si>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</si>
  <si>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</si>
  <si>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</si>
  <si>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</si>
  <si>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</si>
  <si>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</si>
  <si>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</si>
  <si>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</si>
  <si>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</si>
  <si>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</si>
  <si>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</si>
  <si>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</si>
  <si>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</si>
  <si>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</si>
  <si>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</si>
  <si>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</si>
  <si>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</si>
  <si>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</si>
  <si>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</si>
  <si>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</si>
  <si>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</si>
  <si>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</si>
  <si>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</si>
  <si>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</si>
  <si>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</si>
  <si>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</si>
  <si>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</si>
  <si>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</si>
  <si>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</si>
  <si>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</si>
  <si>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</si>
  <si>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</si>
  <si>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</si>
  <si>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</si>
  <si>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</si>
  <si>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</si>
  <si>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</si>
  <si>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</si>
  <si>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</si>
  <si>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</si>
  <si>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</si>
  <si>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</si>
  <si>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</si>
  <si>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</si>
  <si>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</si>
  <si>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</si>
  <si>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</si>
  <si>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</si>
  <si>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</si>
  <si>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</si>
  <si>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</si>
  <si>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</si>
  <si>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</si>
  <si>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</si>
  <si>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</si>
  <si>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</si>
  <si>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</si>
  <si>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</si>
  <si>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</si>
  <si>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</si>
  <si>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</si>
  <si>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</si>
  <si>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</si>
  <si>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</si>
  <si>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</si>
  <si>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</si>
  <si>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</si>
  <si>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</si>
  <si>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ANYELI FONTIL FELIZ</t>
  </si>
  <si>
    <t>FACILITADOR</t>
  </si>
  <si>
    <t>INGENIERO</t>
  </si>
  <si>
    <t>DANILO DE JESUS ABREU MENDEZ</t>
  </si>
  <si>
    <t>FRANCISCO JOSE PEREZ SOSA</t>
  </si>
  <si>
    <t>LEONARDO MARTE ABREU</t>
  </si>
  <si>
    <t>LORENA DEL VILLAR GIL</t>
  </si>
  <si>
    <t>LUIS ANGEL FELIZ MATEO</t>
  </si>
  <si>
    <t>NESTOR ANTOLIN CASTILLO SALAS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</si>
  <si>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</si>
  <si>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</si>
  <si>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</si>
  <si>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</si>
  <si>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</si>
  <si>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</si>
  <si>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</si>
  <si>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</si>
  <si>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</si>
  <si>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</si>
  <si>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</si>
  <si>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</si>
  <si>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</si>
  <si>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</si>
  <si>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</si>
  <si>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</si>
  <si>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</si>
  <si>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</si>
  <si>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</si>
  <si>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</si>
  <si>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</si>
  <si>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</si>
  <si>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</si>
  <si>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</si>
  <si>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</si>
  <si>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</si>
  <si>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EUSEGLY FLORIAN LABOUR</t>
  </si>
  <si>
    <t>SECRETARIA</t>
  </si>
  <si>
    <t>MELYSSA MARIE ROIG DE LEON</t>
  </si>
  <si>
    <t>PSICOLOGA ll</t>
  </si>
  <si>
    <t xml:space="preserve">FIJO </t>
  </si>
  <si>
    <t>NELSON DAVID CAMILO VELAZQUEZ</t>
  </si>
  <si>
    <t>COORDINADOR ( A ) GENERAL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</si>
  <si>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</si>
  <si>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</si>
  <si>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</si>
  <si>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</si>
  <si>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</si>
  <si>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ARQUITECTO (A )</t>
  </si>
  <si>
    <t>WENDY JOSEFINA CASTILLO PIMENTEL</t>
  </si>
  <si>
    <t>FELIX ROBERTO EDUARDO JIMENEZ AMELL</t>
  </si>
  <si>
    <t>INGENIERO CIVIL</t>
  </si>
  <si>
    <t>JONATAN ALFREDO COLLADO DE DIOS</t>
  </si>
  <si>
    <t xml:space="preserve">CHOFER 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</si>
  <si>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</si>
  <si>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</si>
  <si>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</si>
  <si>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</si>
  <si>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</si>
  <si>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</si>
  <si>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</si>
  <si>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</si>
  <si>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</si>
  <si>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</si>
  <si>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EMPLEADO TEMPORAL</t>
  </si>
  <si>
    <t>CAPITULO:  0201     SUBCAPTULO: 06     DAF:01     UE:0005     PROGRAMA: 18     SUBPROGRAMA: 0     PROYECTO: 01     ACTIVIDAD:0051     CUENTA: 2.1.1.2.08    FONDO:5010</t>
  </si>
  <si>
    <t>RAFAEL ANGEL MARTINEZ MIRANDA</t>
  </si>
  <si>
    <t>TOPOGRAFO ( A )</t>
  </si>
  <si>
    <t>ENCUESTADORA</t>
  </si>
  <si>
    <t>GISELLE YVETTE PEREIRA LARRAURI</t>
  </si>
  <si>
    <t>DISEÑADOR GRAFICO</t>
  </si>
  <si>
    <t>ROSA MARIA ALVAREZ FELIX</t>
  </si>
  <si>
    <t>JENNY ROSAURINA BAEZ MARTINEZ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</si>
  <si>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</si>
  <si>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</si>
  <si>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</si>
  <si>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</si>
  <si>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CAPITULO:  0201     SUBCAPTULO: 06     DAF:01     UE:0005     PROGRAMA: 18     SUBPROGRAMA: 0     PROYECTO: 02     ACTIVIDAD:0051     CUENTA: 2.1.1.2.08    FONDO:5010</t>
  </si>
  <si>
    <t>GUILLERMO CARLOS MILAN ACOSTA</t>
  </si>
  <si>
    <t>TITO ENRIQUE KALIL PLACENCIO MERAN</t>
  </si>
  <si>
    <t>ENCUESTADOR</t>
  </si>
  <si>
    <t>MARIBEL ELIZABETH HERNANDEZ DURAN</t>
  </si>
  <si>
    <t>RELACIONISTA PUBLICO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</si>
  <si>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</si>
  <si>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</si>
  <si>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</si>
  <si>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</si>
  <si>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</si>
  <si>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</si>
  <si>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 xml:space="preserve">DANIEL ALCANTARA ROSARIO </t>
  </si>
  <si>
    <t>INES YAFRESIS RODRIGUEZ GARCIA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</si>
  <si>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</si>
  <si>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</si>
  <si>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</si>
  <si>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</si>
  <si>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</si>
  <si>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ELIZABETH ENCARNACION RIJO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</si>
  <si>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</si>
  <si>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</si>
  <si>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</si>
  <si>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</si>
  <si>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</si>
  <si>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</si>
  <si>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</si>
  <si>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</si>
  <si>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</si>
  <si>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</si>
  <si>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</si>
  <si>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</si>
  <si>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</si>
  <si>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</si>
  <si>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</si>
  <si>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</si>
  <si>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</si>
  <si>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</si>
  <si>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</si>
  <si>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</si>
  <si>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</si>
  <si>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</si>
  <si>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</si>
  <si>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</si>
  <si>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</si>
  <si>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</si>
  <si>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</si>
  <si>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</si>
  <si>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</si>
  <si>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</si>
  <si>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</si>
  <si>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</si>
  <si>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</si>
  <si>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</si>
  <si>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</si>
  <si>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ENC.DE PROYECTOS</t>
  </si>
  <si>
    <t>RAFAEL MANUEL VOLQUEZ HOLGUIN</t>
  </si>
  <si>
    <t>JOSE ISAIAS CANELA ORTEGA</t>
  </si>
  <si>
    <t>INGENIERO CIVIL ESTRUCTURALISTA</t>
  </si>
  <si>
    <t>JORGE ALBERTO GARCIA REYES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</si>
  <si>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</si>
  <si>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</si>
  <si>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</si>
  <si>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</si>
  <si>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</si>
  <si>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</si>
  <si>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</si>
  <si>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</si>
  <si>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CLAUDIA PATRICIA OGANDO MENDEZ</t>
  </si>
  <si>
    <t>LAURA ITURBIDES FLORES</t>
  </si>
  <si>
    <t>ANALISTA PAGINA WEB</t>
  </si>
  <si>
    <t>ASESOR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</si>
  <si>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</si>
  <si>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</si>
  <si>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</si>
  <si>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</si>
  <si>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</si>
  <si>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RAFAEL ANTONIO CORDERO DIAZ</t>
  </si>
  <si>
    <t>ANABEL ECHAVARRIA VARGAS</t>
  </si>
  <si>
    <t>FREDDY BETANCES</t>
  </si>
  <si>
    <t>MARIA ALEJANDRA GERMAN</t>
  </si>
  <si>
    <t>JOSE ALEJANDRO LOPEZ DOMINICO</t>
  </si>
  <si>
    <t xml:space="preserve">PAOLA BEATRICE HERNANDEZ MAÑON </t>
  </si>
  <si>
    <t>ISAAC CASTILLO DE LEON</t>
  </si>
  <si>
    <t>LEWANDY ACOSTA PEÑA</t>
  </si>
  <si>
    <t>ARCHIVISTA</t>
  </si>
  <si>
    <t>PROYECTO DOMINGO SAVIO (PROV)</t>
  </si>
  <si>
    <t>ENCARGADO (A ) DEPTO. DE ESTADO</t>
  </si>
  <si>
    <t>WELLINGTON JAVIER TEJEDA SEVERINO</t>
  </si>
  <si>
    <t>AUXULIAR ADMINISTRATIVO ( A )</t>
  </si>
  <si>
    <t>AUXILIAR INGENIERIA</t>
  </si>
  <si>
    <t>SILVIA KAWANNA PENA CEPEDA</t>
  </si>
  <si>
    <t>ROBINSON LOPEZ SANTOS</t>
  </si>
  <si>
    <t>PROYECTO LINEA DEL TELESFERICO (PROV)</t>
  </si>
  <si>
    <t>CAPITULO:  0201     SUBCAPTULO: 06     DAF:01     UE:0005     PROGRAMA: 18     SUBPROGRAMA: 0     PROYECTO: 0     ACTIVIDAD:0001     CUENTA: 2.1.1.1.01    FONDO:0100</t>
  </si>
  <si>
    <t>CHOFER I</t>
  </si>
  <si>
    <t>CHERARTI MATOS FERRERAS</t>
  </si>
  <si>
    <t>ENCARGADO DE DEPARTAMENTO</t>
  </si>
  <si>
    <t>AUXILIAR ADMINISTRATIVO(A)</t>
  </si>
  <si>
    <t>ABOGADO (A)</t>
  </si>
  <si>
    <t>ALBERT ARAMIS BATISTA MARTINEZ</t>
  </si>
  <si>
    <t>DIORSSINIS BERENISSE RAMIREZ MARTIN</t>
  </si>
  <si>
    <t>LEONARDO FRANCISCO SOSA BREA</t>
  </si>
  <si>
    <t xml:space="preserve">DISEÑADOR GRAFICO </t>
  </si>
  <si>
    <t>ALEXANDRA BAUDILIA JIMENEZ DEL ORBE</t>
  </si>
  <si>
    <t>ANALISTA FINNACIERA</t>
  </si>
  <si>
    <t>AUXILIAR ADMINISTRATIVO (A)</t>
  </si>
  <si>
    <t>ENCARGADO DEPARTAMENTO JURIDICO</t>
  </si>
  <si>
    <t>ROCIO  VIDAL CARBALLO</t>
  </si>
  <si>
    <t>CONCEPTO PAGO SUELDO 000001 - EMPLEADOS FIJOS CORRESPONDIENTE AL MES DE JUNIO 2022</t>
  </si>
  <si>
    <t>CONCEPTO PAGO SUELDO 000034 - EMPLEADOS TEMPORALES CORRESPONDIENTE AL MES DE JUNIO 2022</t>
  </si>
  <si>
    <t>CONCEPTO PAGO SUELDO 000007 - PERSONAL DE VIGILANCIA CORRESPONDIENTE AL MES DE JUNIO 2022</t>
  </si>
  <si>
    <t>CONCEPTO PAGO SUELDO 000034- EMPLEADOS TEMPORALES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</si>
</sst>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15" xfId="0" applyFont="1" applyFill="1" applyBorder="1"/>
    <xf numFmtId="0" fontId="5" fillId="2" borderId="27" xfId="0" applyFont="1" applyFill="1" applyBorder="1"/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5" fillId="2" borderId="28" xfId="0" applyFont="1" applyFill="1" applyBorder="1" applyAlignment="1">
      <alignment wrapText="1"/>
    </xf>
    <xf numFmtId="39" fontId="5" fillId="2" borderId="26" xfId="1" applyNumberFormat="1" applyFont="1" applyFill="1" applyBorder="1" applyAlignment="1">
      <alignment wrapText="1"/>
    </xf>
    <xf numFmtId="39" fontId="5" fillId="2" borderId="26" xfId="1" applyNumberFormat="1" applyFont="1" applyFill="1" applyBorder="1" applyAlignment="1">
      <alignment horizontal="center" wrapText="1"/>
    </xf>
    <xf numFmtId="0" fontId="6" fillId="2" borderId="0" xfId="0" applyFont="1" applyFill="1"/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7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8.88671875" customWidth="1"/>
    <col min="10" max="10" width="15.88671875" customWidth="1"/>
    <col min="11" max="11" width="14.5546875" customWidth="1"/>
    <col min="12" max="12" width="17.8867187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6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5" thickBot="1">
      <c r="A3" s="3"/>
      <c r="B3" s="4"/>
      <c r="C3" s="96" t="s">
        <v>276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29.25" customHeight="1" thickBot="1">
      <c r="A4" s="5"/>
      <c r="B4" s="6"/>
      <c r="C4" s="96" t="s">
        <v>261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1:15" s="15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56" t="s">
        <v>16</v>
      </c>
      <c r="C6" s="57" t="s">
        <v>31</v>
      </c>
      <c r="D6" s="57" t="s">
        <v>17</v>
      </c>
      <c r="E6" s="57" t="s">
        <v>18</v>
      </c>
      <c r="F6" s="57" t="s">
        <v>19</v>
      </c>
      <c r="G6" s="58">
        <v>125000</v>
      </c>
      <c r="H6" s="59">
        <v>0</v>
      </c>
      <c r="I6" s="58">
        <v>125000</v>
      </c>
      <c r="J6" s="60">
        <f t="shared" ref="J6:J8" si="0">G6*0.0287</f>
        <v>3587.5</v>
      </c>
      <c r="K6" s="60">
        <v>17985.990000000002</v>
      </c>
      <c r="L6" s="60">
        <v>3800</v>
      </c>
      <c r="M6" s="60">
        <v>4485</v>
      </c>
      <c r="N6" s="60">
        <f>SUM(J6:M6)</f>
        <v>29858.49</v>
      </c>
      <c r="O6" s="60">
        <f>G6-N6</f>
        <v>95141.51</v>
      </c>
    </row>
    <row r="7" spans="1:15" ht="40.799999999999997">
      <c r="A7" s="14">
        <v>2</v>
      </c>
      <c r="B7" s="56" t="s">
        <v>20</v>
      </c>
      <c r="C7" s="61" t="s">
        <v>31</v>
      </c>
      <c r="D7" s="61" t="s">
        <v>21</v>
      </c>
      <c r="E7" s="61" t="s">
        <v>18</v>
      </c>
      <c r="F7" s="61" t="s">
        <v>22</v>
      </c>
      <c r="G7" s="62">
        <v>140000</v>
      </c>
      <c r="H7" s="59">
        <v>0</v>
      </c>
      <c r="I7" s="62">
        <v>140000</v>
      </c>
      <c r="J7" s="60">
        <f t="shared" si="0"/>
        <v>4018</v>
      </c>
      <c r="K7" s="60">
        <v>21514.37</v>
      </c>
      <c r="L7" s="60">
        <v>4256</v>
      </c>
      <c r="M7" s="60">
        <v>3605</v>
      </c>
      <c r="N7" s="60">
        <f t="shared" ref="N7:N61" si="1">SUM(J7:M7)</f>
        <v>33393.369999999995</v>
      </c>
      <c r="O7" s="60">
        <f t="shared" ref="O7:O61" si="2">G7-N7</f>
        <v>106606.63</v>
      </c>
    </row>
    <row r="8" spans="1:15" ht="40.799999999999997">
      <c r="A8" s="14">
        <v>3</v>
      </c>
      <c r="B8" s="56" t="s">
        <v>23</v>
      </c>
      <c r="C8" s="57" t="s">
        <v>31</v>
      </c>
      <c r="D8" s="57" t="s">
        <v>24</v>
      </c>
      <c r="E8" s="57" t="s">
        <v>18</v>
      </c>
      <c r="F8" s="57" t="s">
        <v>19</v>
      </c>
      <c r="G8" s="58">
        <v>50000</v>
      </c>
      <c r="H8" s="59">
        <v>0</v>
      </c>
      <c r="I8" s="58">
        <v>50000</v>
      </c>
      <c r="J8" s="60">
        <f t="shared" si="0"/>
        <v>1435</v>
      </c>
      <c r="K8" s="60">
        <v>1651.48</v>
      </c>
      <c r="L8" s="60">
        <f t="shared" ref="L8" si="3">G8*0.0304</f>
        <v>1520</v>
      </c>
      <c r="M8" s="60">
        <v>13039.19</v>
      </c>
      <c r="N8" s="60">
        <f t="shared" si="1"/>
        <v>17645.669999999998</v>
      </c>
      <c r="O8" s="60">
        <f t="shared" si="2"/>
        <v>32354.33</v>
      </c>
    </row>
    <row r="9" spans="1:15" ht="40.799999999999997">
      <c r="A9" s="14">
        <v>4</v>
      </c>
      <c r="B9" s="72" t="s">
        <v>25</v>
      </c>
      <c r="C9" s="57" t="s">
        <v>31</v>
      </c>
      <c r="D9" s="57" t="s">
        <v>72</v>
      </c>
      <c r="E9" s="57" t="s">
        <v>18</v>
      </c>
      <c r="F9" s="57" t="s">
        <v>22</v>
      </c>
      <c r="G9" s="58">
        <v>15400</v>
      </c>
      <c r="H9" s="59">
        <v>0</v>
      </c>
      <c r="I9" s="58">
        <v>15400</v>
      </c>
      <c r="J9" s="60">
        <f t="shared" ref="J9:J11" si="4">G9*0.0287</f>
        <v>441.98</v>
      </c>
      <c r="K9" s="60">
        <v>0</v>
      </c>
      <c r="L9" s="60">
        <f t="shared" ref="L9:L11" si="5">G9*0.0304</f>
        <v>468.16</v>
      </c>
      <c r="M9" s="60">
        <v>25</v>
      </c>
      <c r="N9" s="60">
        <f t="shared" si="1"/>
        <v>935.1400000000001</v>
      </c>
      <c r="O9" s="60">
        <f t="shared" si="2"/>
        <v>14464.86</v>
      </c>
    </row>
    <row r="10" spans="1:15" ht="40.799999999999997">
      <c r="A10" s="14">
        <v>5</v>
      </c>
      <c r="B10" s="72" t="s">
        <v>26</v>
      </c>
      <c r="C10" s="61" t="s">
        <v>31</v>
      </c>
      <c r="D10" s="61" t="s">
        <v>27</v>
      </c>
      <c r="E10" s="61" t="s">
        <v>18</v>
      </c>
      <c r="F10" s="61" t="s">
        <v>19</v>
      </c>
      <c r="G10" s="62">
        <v>17600</v>
      </c>
      <c r="H10" s="59">
        <v>0</v>
      </c>
      <c r="I10" s="62">
        <v>17600</v>
      </c>
      <c r="J10" s="60">
        <f t="shared" si="4"/>
        <v>505.12</v>
      </c>
      <c r="K10" s="60">
        <v>0</v>
      </c>
      <c r="L10" s="60">
        <f t="shared" si="5"/>
        <v>535.04</v>
      </c>
      <c r="M10" s="60">
        <v>25</v>
      </c>
      <c r="N10" s="60">
        <f t="shared" si="1"/>
        <v>1065.1599999999999</v>
      </c>
      <c r="O10" s="60">
        <f t="shared" si="2"/>
        <v>16534.84</v>
      </c>
    </row>
    <row r="11" spans="1:15" ht="40.799999999999997">
      <c r="A11" s="14">
        <v>6</v>
      </c>
      <c r="B11" s="56" t="s">
        <v>28</v>
      </c>
      <c r="C11" s="61" t="s">
        <v>31</v>
      </c>
      <c r="D11" s="63" t="s">
        <v>29</v>
      </c>
      <c r="E11" s="57" t="s">
        <v>18</v>
      </c>
      <c r="F11" s="57" t="s">
        <v>22</v>
      </c>
      <c r="G11" s="58">
        <v>75000</v>
      </c>
      <c r="H11" s="59">
        <v>0</v>
      </c>
      <c r="I11" s="58">
        <v>75000</v>
      </c>
      <c r="J11" s="60">
        <f t="shared" si="4"/>
        <v>2152.5</v>
      </c>
      <c r="K11" s="60">
        <v>6309.38</v>
      </c>
      <c r="L11" s="60">
        <f t="shared" si="5"/>
        <v>2280</v>
      </c>
      <c r="M11" s="60">
        <v>4485</v>
      </c>
      <c r="N11" s="60">
        <f t="shared" si="1"/>
        <v>15226.880000000001</v>
      </c>
      <c r="O11" s="60">
        <f t="shared" si="2"/>
        <v>59773.119999999995</v>
      </c>
    </row>
    <row r="12" spans="1:15" ht="40.799999999999997">
      <c r="A12" s="14">
        <v>7</v>
      </c>
      <c r="B12" s="56" t="s">
        <v>30</v>
      </c>
      <c r="C12" s="57" t="s">
        <v>31</v>
      </c>
      <c r="D12" s="57" t="s">
        <v>32</v>
      </c>
      <c r="E12" s="57" t="s">
        <v>18</v>
      </c>
      <c r="F12" s="57" t="s">
        <v>33</v>
      </c>
      <c r="G12" s="58">
        <v>175000</v>
      </c>
      <c r="H12" s="59">
        <v>0</v>
      </c>
      <c r="I12" s="58">
        <v>175000</v>
      </c>
      <c r="J12" s="60">
        <f t="shared" ref="J12:J14" si="6">G12*0.0287</f>
        <v>5022.5</v>
      </c>
      <c r="K12" s="60">
        <v>29841.29</v>
      </c>
      <c r="L12" s="60">
        <v>4943.8</v>
      </c>
      <c r="M12" s="60">
        <v>3025</v>
      </c>
      <c r="N12" s="60">
        <f t="shared" si="1"/>
        <v>42832.590000000004</v>
      </c>
      <c r="O12" s="60">
        <f t="shared" si="2"/>
        <v>132167.41</v>
      </c>
    </row>
    <row r="13" spans="1:15" ht="40.799999999999997">
      <c r="A13" s="14">
        <v>8</v>
      </c>
      <c r="B13" s="72" t="s">
        <v>34</v>
      </c>
      <c r="C13" s="61" t="s">
        <v>31</v>
      </c>
      <c r="D13" s="61" t="s">
        <v>35</v>
      </c>
      <c r="E13" s="61" t="s">
        <v>18</v>
      </c>
      <c r="F13" s="61" t="s">
        <v>19</v>
      </c>
      <c r="G13" s="62">
        <v>80000</v>
      </c>
      <c r="H13" s="59">
        <v>0</v>
      </c>
      <c r="I13" s="62">
        <v>80000</v>
      </c>
      <c r="J13" s="60">
        <f t="shared" si="6"/>
        <v>2296</v>
      </c>
      <c r="K13" s="60">
        <v>7400.87</v>
      </c>
      <c r="L13" s="60">
        <v>2432</v>
      </c>
      <c r="M13" s="60">
        <v>25</v>
      </c>
      <c r="N13" s="60">
        <f t="shared" si="1"/>
        <v>12153.869999999999</v>
      </c>
      <c r="O13" s="60">
        <f t="shared" si="2"/>
        <v>67846.13</v>
      </c>
    </row>
    <row r="14" spans="1:15" ht="40.799999999999997">
      <c r="A14" s="14">
        <v>9</v>
      </c>
      <c r="B14" s="72" t="s">
        <v>36</v>
      </c>
      <c r="C14" s="57" t="s">
        <v>31</v>
      </c>
      <c r="D14" s="63" t="s">
        <v>37</v>
      </c>
      <c r="E14" s="57" t="s">
        <v>18</v>
      </c>
      <c r="F14" s="57" t="s">
        <v>22</v>
      </c>
      <c r="G14" s="58">
        <v>175000</v>
      </c>
      <c r="H14" s="59">
        <v>0</v>
      </c>
      <c r="I14" s="58">
        <v>175000</v>
      </c>
      <c r="J14" s="60">
        <f t="shared" si="6"/>
        <v>5022.5</v>
      </c>
      <c r="K14" s="60">
        <v>29841.29</v>
      </c>
      <c r="L14" s="60">
        <v>4943.8</v>
      </c>
      <c r="M14" s="60">
        <v>8065</v>
      </c>
      <c r="N14" s="60">
        <f t="shared" si="1"/>
        <v>47872.590000000004</v>
      </c>
      <c r="O14" s="60">
        <f t="shared" si="2"/>
        <v>127127.41</v>
      </c>
    </row>
    <row r="15" spans="1:15" ht="40.799999999999997">
      <c r="A15" s="14">
        <v>10</v>
      </c>
      <c r="B15" s="72" t="s">
        <v>38</v>
      </c>
      <c r="C15" s="61" t="s">
        <v>31</v>
      </c>
      <c r="D15" s="61" t="s">
        <v>39</v>
      </c>
      <c r="E15" s="61" t="s">
        <v>18</v>
      </c>
      <c r="F15" s="61" t="s">
        <v>19</v>
      </c>
      <c r="G15" s="62">
        <v>80000</v>
      </c>
      <c r="H15" s="59">
        <v>0</v>
      </c>
      <c r="I15" s="62">
        <v>80000</v>
      </c>
      <c r="J15" s="60">
        <f t="shared" ref="J15:J21" si="7">G15*0.0287</f>
        <v>2296</v>
      </c>
      <c r="K15" s="60">
        <v>7400.87</v>
      </c>
      <c r="L15" s="60">
        <f t="shared" ref="L15:L16" si="8">G15*0.0304</f>
        <v>2432</v>
      </c>
      <c r="M15" s="60">
        <v>25</v>
      </c>
      <c r="N15" s="60">
        <f t="shared" si="1"/>
        <v>12153.869999999999</v>
      </c>
      <c r="O15" s="60">
        <f t="shared" si="2"/>
        <v>67846.13</v>
      </c>
    </row>
    <row r="16" spans="1:15" ht="40.799999999999997">
      <c r="A16" s="14">
        <v>11</v>
      </c>
      <c r="B16" s="56" t="s">
        <v>40</v>
      </c>
      <c r="C16" s="57" t="s">
        <v>31</v>
      </c>
      <c r="D16" s="57" t="s">
        <v>41</v>
      </c>
      <c r="E16" s="57" t="s">
        <v>18</v>
      </c>
      <c r="F16" s="57" t="s">
        <v>22</v>
      </c>
      <c r="G16" s="58">
        <v>75000</v>
      </c>
      <c r="H16" s="59" t="s">
        <v>42</v>
      </c>
      <c r="I16" s="58">
        <v>75000</v>
      </c>
      <c r="J16" s="60">
        <f t="shared" si="7"/>
        <v>2152.5</v>
      </c>
      <c r="K16" s="60">
        <v>6309.38</v>
      </c>
      <c r="L16" s="60">
        <f t="shared" si="8"/>
        <v>2280</v>
      </c>
      <c r="M16" s="60">
        <v>25</v>
      </c>
      <c r="N16" s="60">
        <f t="shared" si="1"/>
        <v>10766.880000000001</v>
      </c>
      <c r="O16" s="60">
        <f t="shared" si="2"/>
        <v>64233.119999999995</v>
      </c>
    </row>
    <row r="17" spans="1:15" ht="40.799999999999997">
      <c r="A17" s="14">
        <v>12</v>
      </c>
      <c r="B17" s="56" t="s">
        <v>43</v>
      </c>
      <c r="C17" s="57" t="s">
        <v>31</v>
      </c>
      <c r="D17" s="57" t="s">
        <v>44</v>
      </c>
      <c r="E17" s="57" t="s">
        <v>18</v>
      </c>
      <c r="F17" s="57" t="s">
        <v>22</v>
      </c>
      <c r="G17" s="58">
        <v>150000</v>
      </c>
      <c r="H17" s="59">
        <v>0</v>
      </c>
      <c r="I17" s="58">
        <v>150000</v>
      </c>
      <c r="J17" s="60">
        <f t="shared" si="7"/>
        <v>4305</v>
      </c>
      <c r="K17" s="60">
        <v>23866.62</v>
      </c>
      <c r="L17" s="60">
        <v>4560</v>
      </c>
      <c r="M17" s="60">
        <v>18695</v>
      </c>
      <c r="N17" s="60">
        <f t="shared" si="1"/>
        <v>51426.619999999995</v>
      </c>
      <c r="O17" s="60">
        <f t="shared" si="2"/>
        <v>98573.38</v>
      </c>
    </row>
    <row r="18" spans="1:15" ht="40.799999999999997">
      <c r="A18" s="14">
        <v>13</v>
      </c>
      <c r="B18" s="56" t="s">
        <v>45</v>
      </c>
      <c r="C18" s="61" t="s">
        <v>31</v>
      </c>
      <c r="D18" s="61" t="s">
        <v>46</v>
      </c>
      <c r="E18" s="61" t="s">
        <v>18</v>
      </c>
      <c r="F18" s="61" t="s">
        <v>19</v>
      </c>
      <c r="G18" s="62">
        <v>46000</v>
      </c>
      <c r="H18" s="59">
        <v>0</v>
      </c>
      <c r="I18" s="62">
        <v>46000</v>
      </c>
      <c r="J18" s="60">
        <f t="shared" si="7"/>
        <v>1320.2</v>
      </c>
      <c r="K18" s="60">
        <v>1086.94</v>
      </c>
      <c r="L18" s="60">
        <f t="shared" ref="L18:L19" si="9">G18*0.0304</f>
        <v>1398.4</v>
      </c>
      <c r="M18" s="60">
        <v>6375.12</v>
      </c>
      <c r="N18" s="60">
        <f t="shared" si="1"/>
        <v>10180.66</v>
      </c>
      <c r="O18" s="60">
        <f t="shared" si="2"/>
        <v>35819.339999999997</v>
      </c>
    </row>
    <row r="19" spans="1:15" ht="40.799999999999997">
      <c r="A19" s="14">
        <v>14</v>
      </c>
      <c r="B19" s="56" t="s">
        <v>47</v>
      </c>
      <c r="C19" s="61" t="s">
        <v>31</v>
      </c>
      <c r="D19" s="61" t="s">
        <v>48</v>
      </c>
      <c r="E19" s="61" t="s">
        <v>18</v>
      </c>
      <c r="F19" s="61" t="s">
        <v>19</v>
      </c>
      <c r="G19" s="62">
        <v>143000</v>
      </c>
      <c r="H19" s="59">
        <v>0</v>
      </c>
      <c r="I19" s="62">
        <v>143000</v>
      </c>
      <c r="J19" s="60">
        <f t="shared" si="7"/>
        <v>4104.1000000000004</v>
      </c>
      <c r="K19" s="60">
        <v>22220.04</v>
      </c>
      <c r="L19" s="60">
        <f t="shared" si="9"/>
        <v>4347.2</v>
      </c>
      <c r="M19" s="60">
        <v>25</v>
      </c>
      <c r="N19" s="60">
        <f t="shared" si="1"/>
        <v>30696.34</v>
      </c>
      <c r="O19" s="60">
        <f t="shared" si="2"/>
        <v>112303.66</v>
      </c>
    </row>
    <row r="20" spans="1:15" ht="40.799999999999997">
      <c r="A20" s="14">
        <v>15</v>
      </c>
      <c r="B20" s="72" t="s">
        <v>49</v>
      </c>
      <c r="C20" s="57" t="s">
        <v>31</v>
      </c>
      <c r="D20" s="57" t="s">
        <v>50</v>
      </c>
      <c r="E20" s="57" t="s">
        <v>18</v>
      </c>
      <c r="F20" s="57" t="s">
        <v>19</v>
      </c>
      <c r="G20" s="58">
        <v>44500</v>
      </c>
      <c r="H20" s="59">
        <v>0</v>
      </c>
      <c r="I20" s="58">
        <v>44500</v>
      </c>
      <c r="J20" s="60">
        <f t="shared" si="7"/>
        <v>1277.1500000000001</v>
      </c>
      <c r="K20" s="60">
        <v>1077.76</v>
      </c>
      <c r="L20" s="60">
        <v>1352.8</v>
      </c>
      <c r="M20" s="60">
        <v>25</v>
      </c>
      <c r="N20" s="60">
        <f t="shared" si="1"/>
        <v>3732.71</v>
      </c>
      <c r="O20" s="60">
        <f t="shared" si="2"/>
        <v>40767.29</v>
      </c>
    </row>
    <row r="21" spans="1:15" ht="40.799999999999997">
      <c r="A21" s="14">
        <v>16</v>
      </c>
      <c r="B21" s="56" t="s">
        <v>51</v>
      </c>
      <c r="C21" s="57" t="s">
        <v>31</v>
      </c>
      <c r="D21" s="57" t="s">
        <v>52</v>
      </c>
      <c r="E21" s="57" t="s">
        <v>18</v>
      </c>
      <c r="F21" s="57" t="s">
        <v>19</v>
      </c>
      <c r="G21" s="58">
        <v>68000</v>
      </c>
      <c r="H21" s="59">
        <v>0</v>
      </c>
      <c r="I21" s="58">
        <v>68000</v>
      </c>
      <c r="J21" s="60">
        <f t="shared" si="7"/>
        <v>1951.6</v>
      </c>
      <c r="K21" s="60">
        <v>4992.12</v>
      </c>
      <c r="L21" s="60">
        <f t="shared" ref="L21" si="10">G21*0.0304</f>
        <v>2067.1999999999998</v>
      </c>
      <c r="M21" s="60">
        <v>25</v>
      </c>
      <c r="N21" s="60">
        <f t="shared" si="1"/>
        <v>9035.9199999999983</v>
      </c>
      <c r="O21" s="60">
        <f t="shared" si="2"/>
        <v>58964.08</v>
      </c>
    </row>
    <row r="22" spans="1:15" ht="40.799999999999997">
      <c r="A22" s="14">
        <v>17</v>
      </c>
      <c r="B22" s="56" t="s">
        <v>53</v>
      </c>
      <c r="C22" s="63" t="s">
        <v>31</v>
      </c>
      <c r="D22" s="57" t="s">
        <v>44</v>
      </c>
      <c r="E22" s="57" t="s">
        <v>18</v>
      </c>
      <c r="F22" s="57" t="s">
        <v>22</v>
      </c>
      <c r="G22" s="58">
        <v>130000</v>
      </c>
      <c r="H22" s="59">
        <v>0</v>
      </c>
      <c r="I22" s="58">
        <v>130000</v>
      </c>
      <c r="J22" s="60">
        <f>G22*0.0287</f>
        <v>3731</v>
      </c>
      <c r="K22" s="60">
        <v>19162.12</v>
      </c>
      <c r="L22" s="60">
        <f>G22*0.0304</f>
        <v>3952</v>
      </c>
      <c r="M22" s="60">
        <v>4485</v>
      </c>
      <c r="N22" s="60">
        <f t="shared" si="1"/>
        <v>31330.12</v>
      </c>
      <c r="O22" s="60">
        <f t="shared" si="2"/>
        <v>98669.88</v>
      </c>
    </row>
    <row r="23" spans="1:15" ht="40.799999999999997">
      <c r="A23" s="14">
        <v>18</v>
      </c>
      <c r="B23" s="72" t="s">
        <v>54</v>
      </c>
      <c r="C23" s="57" t="s">
        <v>31</v>
      </c>
      <c r="D23" s="57" t="s">
        <v>55</v>
      </c>
      <c r="E23" s="57" t="s">
        <v>18</v>
      </c>
      <c r="F23" s="57" t="s">
        <v>22</v>
      </c>
      <c r="G23" s="58">
        <v>75000</v>
      </c>
      <c r="H23" s="59">
        <v>0</v>
      </c>
      <c r="I23" s="58">
        <v>75000</v>
      </c>
      <c r="J23" s="60">
        <f t="shared" ref="J23:J24" si="11">G23*0.0287</f>
        <v>2152.5</v>
      </c>
      <c r="K23" s="60">
        <v>6039.35</v>
      </c>
      <c r="L23" s="60">
        <f t="shared" ref="L23" si="12">G23*0.0304</f>
        <v>2280</v>
      </c>
      <c r="M23" s="60">
        <v>1375.12</v>
      </c>
      <c r="N23" s="60">
        <f t="shared" si="1"/>
        <v>11846.970000000001</v>
      </c>
      <c r="O23" s="60">
        <f t="shared" si="2"/>
        <v>63153.03</v>
      </c>
    </row>
    <row r="24" spans="1:15" ht="40.799999999999997">
      <c r="A24" s="14">
        <v>19</v>
      </c>
      <c r="B24" s="72" t="s">
        <v>56</v>
      </c>
      <c r="C24" s="57" t="s">
        <v>31</v>
      </c>
      <c r="D24" s="57" t="s">
        <v>57</v>
      </c>
      <c r="E24" s="57" t="s">
        <v>18</v>
      </c>
      <c r="F24" s="57" t="s">
        <v>19</v>
      </c>
      <c r="G24" s="58">
        <v>80000</v>
      </c>
      <c r="H24" s="59">
        <v>0</v>
      </c>
      <c r="I24" s="58">
        <v>80000</v>
      </c>
      <c r="J24" s="60">
        <f t="shared" si="11"/>
        <v>2296</v>
      </c>
      <c r="K24" s="60">
        <v>7400.87</v>
      </c>
      <c r="L24" s="60">
        <v>2432</v>
      </c>
      <c r="M24" s="60">
        <v>5025</v>
      </c>
      <c r="N24" s="60">
        <f t="shared" si="1"/>
        <v>17153.87</v>
      </c>
      <c r="O24" s="60">
        <f t="shared" si="2"/>
        <v>62846.130000000005</v>
      </c>
    </row>
    <row r="25" spans="1:15" ht="40.799999999999997">
      <c r="A25" s="14">
        <v>20</v>
      </c>
      <c r="B25" s="72" t="s">
        <v>58</v>
      </c>
      <c r="C25" s="61" t="s">
        <v>31</v>
      </c>
      <c r="D25" s="61" t="s">
        <v>59</v>
      </c>
      <c r="E25" s="61" t="s">
        <v>18</v>
      </c>
      <c r="F25" s="61" t="s">
        <v>22</v>
      </c>
      <c r="G25" s="62">
        <v>50000</v>
      </c>
      <c r="H25" s="59">
        <v>0</v>
      </c>
      <c r="I25" s="62">
        <v>50000</v>
      </c>
      <c r="J25" s="60">
        <f t="shared" ref="J25:J27" si="13">G25*0.0287</f>
        <v>1435</v>
      </c>
      <c r="K25" s="60">
        <v>1854</v>
      </c>
      <c r="L25" s="60">
        <f t="shared" ref="L25" si="14">G25*0.0304</f>
        <v>1520</v>
      </c>
      <c r="M25" s="60">
        <v>25</v>
      </c>
      <c r="N25" s="60">
        <f t="shared" si="1"/>
        <v>4834</v>
      </c>
      <c r="O25" s="60">
        <f t="shared" si="2"/>
        <v>45166</v>
      </c>
    </row>
    <row r="26" spans="1:15" ht="40.799999999999997">
      <c r="A26" s="14">
        <v>21</v>
      </c>
      <c r="B26" s="56" t="s">
        <v>60</v>
      </c>
      <c r="C26" s="61" t="s">
        <v>31</v>
      </c>
      <c r="D26" s="61" t="s">
        <v>17</v>
      </c>
      <c r="E26" s="61" t="s">
        <v>18</v>
      </c>
      <c r="F26" s="61" t="s">
        <v>22</v>
      </c>
      <c r="G26" s="62">
        <v>175000</v>
      </c>
      <c r="H26" s="59">
        <v>0</v>
      </c>
      <c r="I26" s="62">
        <v>175000</v>
      </c>
      <c r="J26" s="60">
        <f t="shared" si="13"/>
        <v>5022.5</v>
      </c>
      <c r="K26" s="60">
        <v>29841.29</v>
      </c>
      <c r="L26" s="60">
        <v>4943.8</v>
      </c>
      <c r="M26" s="60">
        <v>25</v>
      </c>
      <c r="N26" s="60">
        <f t="shared" si="1"/>
        <v>39832.590000000004</v>
      </c>
      <c r="O26" s="60">
        <f t="shared" si="2"/>
        <v>135167.41</v>
      </c>
    </row>
    <row r="27" spans="1:15" ht="40.799999999999997">
      <c r="A27" s="14">
        <v>22</v>
      </c>
      <c r="B27" s="72" t="s">
        <v>61</v>
      </c>
      <c r="C27" s="57" t="s">
        <v>31</v>
      </c>
      <c r="D27" s="57" t="s">
        <v>62</v>
      </c>
      <c r="E27" s="57" t="s">
        <v>18</v>
      </c>
      <c r="F27" s="57" t="s">
        <v>22</v>
      </c>
      <c r="G27" s="58">
        <v>22000</v>
      </c>
      <c r="H27" s="59">
        <v>0</v>
      </c>
      <c r="I27" s="58">
        <v>22000</v>
      </c>
      <c r="J27" s="60">
        <f t="shared" si="13"/>
        <v>631.4</v>
      </c>
      <c r="K27" s="60">
        <v>0</v>
      </c>
      <c r="L27" s="60">
        <v>668.8</v>
      </c>
      <c r="M27" s="60">
        <v>4330.12</v>
      </c>
      <c r="N27" s="60">
        <f t="shared" si="1"/>
        <v>5630.32</v>
      </c>
      <c r="O27" s="60">
        <f t="shared" si="2"/>
        <v>16369.68</v>
      </c>
    </row>
    <row r="28" spans="1:15" ht="40.799999999999997">
      <c r="A28" s="14">
        <v>23</v>
      </c>
      <c r="B28" s="72" t="s">
        <v>63</v>
      </c>
      <c r="C28" s="57" t="s">
        <v>31</v>
      </c>
      <c r="D28" s="57" t="s">
        <v>57</v>
      </c>
      <c r="E28" s="57" t="s">
        <v>18</v>
      </c>
      <c r="F28" s="57" t="s">
        <v>22</v>
      </c>
      <c r="G28" s="58">
        <v>40000</v>
      </c>
      <c r="H28" s="59">
        <v>0</v>
      </c>
      <c r="I28" s="58">
        <v>40000</v>
      </c>
      <c r="J28" s="60">
        <f>G28*0.0287</f>
        <v>1148</v>
      </c>
      <c r="K28" s="60">
        <v>442.65</v>
      </c>
      <c r="L28" s="60">
        <f>G28*0.0304</f>
        <v>1216</v>
      </c>
      <c r="M28" s="60">
        <v>25</v>
      </c>
      <c r="N28" s="60">
        <f t="shared" si="1"/>
        <v>2831.65</v>
      </c>
      <c r="O28" s="60">
        <f t="shared" si="2"/>
        <v>37168.35</v>
      </c>
    </row>
    <row r="29" spans="1:15" ht="40.799999999999997">
      <c r="A29" s="14">
        <v>24</v>
      </c>
      <c r="B29" s="56" t="s">
        <v>64</v>
      </c>
      <c r="C29" s="61" t="s">
        <v>31</v>
      </c>
      <c r="D29" s="61" t="s">
        <v>65</v>
      </c>
      <c r="E29" s="61" t="s">
        <v>18</v>
      </c>
      <c r="F29" s="61" t="s">
        <v>22</v>
      </c>
      <c r="G29" s="62">
        <v>120000</v>
      </c>
      <c r="H29" s="59">
        <v>0</v>
      </c>
      <c r="I29" s="62">
        <v>120000</v>
      </c>
      <c r="J29" s="60">
        <f t="shared" ref="J29:J31" si="15">G29*0.0287</f>
        <v>3444</v>
      </c>
      <c r="K29" s="60">
        <v>16809.87</v>
      </c>
      <c r="L29" s="60">
        <f t="shared" ref="L29:L30" si="16">G29*0.0304</f>
        <v>3648</v>
      </c>
      <c r="M29" s="60">
        <v>25</v>
      </c>
      <c r="N29" s="60">
        <f t="shared" si="1"/>
        <v>23926.87</v>
      </c>
      <c r="O29" s="60">
        <f t="shared" si="2"/>
        <v>96073.13</v>
      </c>
    </row>
    <row r="30" spans="1:15" ht="40.799999999999997">
      <c r="A30" s="14">
        <v>25</v>
      </c>
      <c r="B30" s="72" t="s">
        <v>66</v>
      </c>
      <c r="C30" s="57" t="s">
        <v>31</v>
      </c>
      <c r="D30" s="57" t="s">
        <v>27</v>
      </c>
      <c r="E30" s="57" t="s">
        <v>18</v>
      </c>
      <c r="F30" s="57" t="s">
        <v>19</v>
      </c>
      <c r="G30" s="58">
        <v>24675</v>
      </c>
      <c r="H30" s="59">
        <v>0</v>
      </c>
      <c r="I30" s="58">
        <v>24675</v>
      </c>
      <c r="J30" s="60">
        <f t="shared" si="15"/>
        <v>708.17250000000001</v>
      </c>
      <c r="K30" s="60">
        <v>0</v>
      </c>
      <c r="L30" s="60">
        <f t="shared" si="16"/>
        <v>750.12</v>
      </c>
      <c r="M30" s="60">
        <v>4025</v>
      </c>
      <c r="N30" s="60">
        <f t="shared" si="1"/>
        <v>5483.2924999999996</v>
      </c>
      <c r="O30" s="60">
        <f t="shared" si="2"/>
        <v>19191.7075</v>
      </c>
    </row>
    <row r="31" spans="1:15" ht="40.799999999999997">
      <c r="A31" s="14">
        <v>26</v>
      </c>
      <c r="B31" s="72" t="s">
        <v>67</v>
      </c>
      <c r="C31" s="61" t="s">
        <v>31</v>
      </c>
      <c r="D31" s="61" t="s">
        <v>68</v>
      </c>
      <c r="E31" s="61" t="s">
        <v>18</v>
      </c>
      <c r="F31" s="61" t="s">
        <v>22</v>
      </c>
      <c r="G31" s="62">
        <v>60000</v>
      </c>
      <c r="H31" s="59">
        <v>0</v>
      </c>
      <c r="I31" s="62">
        <v>60000</v>
      </c>
      <c r="J31" s="60">
        <f t="shared" si="15"/>
        <v>1722</v>
      </c>
      <c r="K31" s="60">
        <v>3486.68</v>
      </c>
      <c r="L31" s="60">
        <v>1824</v>
      </c>
      <c r="M31" s="60">
        <v>1025</v>
      </c>
      <c r="N31" s="60">
        <f t="shared" si="1"/>
        <v>8057.68</v>
      </c>
      <c r="O31" s="60">
        <f t="shared" si="2"/>
        <v>51942.32</v>
      </c>
    </row>
    <row r="32" spans="1:15" ht="40.799999999999997">
      <c r="A32" s="14">
        <v>27</v>
      </c>
      <c r="B32" s="72" t="s">
        <v>69</v>
      </c>
      <c r="C32" s="57" t="s">
        <v>31</v>
      </c>
      <c r="D32" s="57" t="s">
        <v>70</v>
      </c>
      <c r="E32" s="57" t="s">
        <v>18</v>
      </c>
      <c r="F32" s="57" t="s">
        <v>22</v>
      </c>
      <c r="G32" s="58">
        <v>60000</v>
      </c>
      <c r="H32" s="59">
        <v>0</v>
      </c>
      <c r="I32" s="58">
        <v>60000</v>
      </c>
      <c r="J32" s="60">
        <f t="shared" ref="J32:J34" si="17">G32*0.0287</f>
        <v>1722</v>
      </c>
      <c r="K32" s="60">
        <v>3486.68</v>
      </c>
      <c r="L32" s="60">
        <f t="shared" ref="L32:L34" si="18">G32*0.0304</f>
        <v>1824</v>
      </c>
      <c r="M32" s="60">
        <v>25</v>
      </c>
      <c r="N32" s="60">
        <f t="shared" si="1"/>
        <v>7057.68</v>
      </c>
      <c r="O32" s="60">
        <f t="shared" si="2"/>
        <v>52942.32</v>
      </c>
    </row>
    <row r="33" spans="1:15" ht="40.799999999999997">
      <c r="A33" s="14">
        <v>28</v>
      </c>
      <c r="B33" s="72" t="s">
        <v>71</v>
      </c>
      <c r="C33" s="61" t="s">
        <v>31</v>
      </c>
      <c r="D33" s="61" t="s">
        <v>72</v>
      </c>
      <c r="E33" s="61" t="s">
        <v>18</v>
      </c>
      <c r="F33" s="61" t="s">
        <v>19</v>
      </c>
      <c r="G33" s="62">
        <v>15400</v>
      </c>
      <c r="H33" s="59">
        <v>0</v>
      </c>
      <c r="I33" s="62">
        <v>15400</v>
      </c>
      <c r="J33" s="60">
        <f t="shared" si="17"/>
        <v>441.98</v>
      </c>
      <c r="K33" s="60">
        <v>0</v>
      </c>
      <c r="L33" s="60">
        <f t="shared" si="18"/>
        <v>468.16</v>
      </c>
      <c r="M33" s="60">
        <v>3462.03</v>
      </c>
      <c r="N33" s="60">
        <f t="shared" si="1"/>
        <v>4372.17</v>
      </c>
      <c r="O33" s="60">
        <f t="shared" si="2"/>
        <v>11027.83</v>
      </c>
    </row>
    <row r="34" spans="1:15" ht="40.799999999999997">
      <c r="A34" s="14">
        <v>29</v>
      </c>
      <c r="B34" s="56" t="s">
        <v>73</v>
      </c>
      <c r="C34" s="57" t="s">
        <v>31</v>
      </c>
      <c r="D34" s="57" t="s">
        <v>129</v>
      </c>
      <c r="E34" s="57" t="s">
        <v>18</v>
      </c>
      <c r="F34" s="57" t="s">
        <v>19</v>
      </c>
      <c r="G34" s="58">
        <v>65000</v>
      </c>
      <c r="H34" s="59">
        <v>0</v>
      </c>
      <c r="I34" s="58">
        <v>65000</v>
      </c>
      <c r="J34" s="60">
        <f t="shared" si="17"/>
        <v>1865.5</v>
      </c>
      <c r="K34" s="60">
        <v>4427.58</v>
      </c>
      <c r="L34" s="60">
        <f t="shared" si="18"/>
        <v>1976</v>
      </c>
      <c r="M34" s="60">
        <v>25</v>
      </c>
      <c r="N34" s="60">
        <f t="shared" si="1"/>
        <v>8294.08</v>
      </c>
      <c r="O34" s="60">
        <f t="shared" si="2"/>
        <v>56705.919999999998</v>
      </c>
    </row>
    <row r="35" spans="1:15" ht="40.799999999999997">
      <c r="A35" s="14">
        <v>30</v>
      </c>
      <c r="B35" s="56" t="s">
        <v>74</v>
      </c>
      <c r="C35" s="57" t="s">
        <v>31</v>
      </c>
      <c r="D35" s="57" t="s">
        <v>27</v>
      </c>
      <c r="E35" s="57" t="s">
        <v>18</v>
      </c>
      <c r="F35" s="57" t="s">
        <v>75</v>
      </c>
      <c r="G35" s="58">
        <v>24675</v>
      </c>
      <c r="H35" s="59">
        <v>0</v>
      </c>
      <c r="I35" s="58">
        <v>24675</v>
      </c>
      <c r="J35" s="60">
        <f>G35*0.0287</f>
        <v>708.17250000000001</v>
      </c>
      <c r="K35" s="60">
        <v>0</v>
      </c>
      <c r="L35" s="60">
        <f>G35*0.0304</f>
        <v>750.12</v>
      </c>
      <c r="M35" s="60">
        <v>25</v>
      </c>
      <c r="N35" s="60">
        <f t="shared" si="1"/>
        <v>1483.2925</v>
      </c>
      <c r="O35" s="60">
        <f t="shared" si="2"/>
        <v>23191.7075</v>
      </c>
    </row>
    <row r="36" spans="1:15" ht="40.799999999999997">
      <c r="A36" s="14">
        <v>31</v>
      </c>
      <c r="B36" s="56" t="s">
        <v>76</v>
      </c>
      <c r="C36" s="57" t="s">
        <v>31</v>
      </c>
      <c r="D36" s="57" t="s">
        <v>77</v>
      </c>
      <c r="E36" s="57" t="s">
        <v>18</v>
      </c>
      <c r="F36" s="57" t="s">
        <v>19</v>
      </c>
      <c r="G36" s="58">
        <v>37000</v>
      </c>
      <c r="H36" s="59">
        <v>0</v>
      </c>
      <c r="I36" s="58">
        <v>37000</v>
      </c>
      <c r="J36" s="60">
        <f t="shared" ref="J36:J37" si="19">G36*0.0287</f>
        <v>1061.9000000000001</v>
      </c>
      <c r="K36" s="60">
        <v>19.25</v>
      </c>
      <c r="L36" s="60">
        <f t="shared" ref="L36:L44" si="20">G36*0.0304</f>
        <v>1124.8</v>
      </c>
      <c r="M36" s="60">
        <v>13796.8</v>
      </c>
      <c r="N36" s="60">
        <f t="shared" si="1"/>
        <v>16002.75</v>
      </c>
      <c r="O36" s="60">
        <f t="shared" si="2"/>
        <v>20997.25</v>
      </c>
    </row>
    <row r="37" spans="1:15" ht="40.799999999999997">
      <c r="A37" s="14">
        <v>32</v>
      </c>
      <c r="B37" s="72" t="s">
        <v>78</v>
      </c>
      <c r="C37" s="61" t="s">
        <v>31</v>
      </c>
      <c r="D37" s="61" t="s">
        <v>72</v>
      </c>
      <c r="E37" s="61" t="s">
        <v>18</v>
      </c>
      <c r="F37" s="61" t="s">
        <v>22</v>
      </c>
      <c r="G37" s="62">
        <v>15400</v>
      </c>
      <c r="H37" s="59">
        <v>0</v>
      </c>
      <c r="I37" s="62">
        <v>15400</v>
      </c>
      <c r="J37" s="60">
        <f t="shared" si="19"/>
        <v>441.98</v>
      </c>
      <c r="K37" s="60">
        <v>0</v>
      </c>
      <c r="L37" s="60">
        <f t="shared" si="20"/>
        <v>468.16</v>
      </c>
      <c r="M37" s="60">
        <v>25</v>
      </c>
      <c r="N37" s="60">
        <f t="shared" si="1"/>
        <v>935.1400000000001</v>
      </c>
      <c r="O37" s="60">
        <f t="shared" si="2"/>
        <v>14464.86</v>
      </c>
    </row>
    <row r="38" spans="1:15" ht="40.799999999999997">
      <c r="A38" s="14">
        <v>33</v>
      </c>
      <c r="B38" s="72" t="s">
        <v>79</v>
      </c>
      <c r="C38" s="57" t="s">
        <v>31</v>
      </c>
      <c r="D38" s="57" t="s">
        <v>80</v>
      </c>
      <c r="E38" s="57" t="s">
        <v>18</v>
      </c>
      <c r="F38" s="57" t="s">
        <v>22</v>
      </c>
      <c r="G38" s="58">
        <v>50000</v>
      </c>
      <c r="H38" s="64">
        <v>0</v>
      </c>
      <c r="I38" s="58">
        <v>50000</v>
      </c>
      <c r="J38" s="60">
        <f t="shared" ref="J38:J61" si="21">G38*0.0287</f>
        <v>1435</v>
      </c>
      <c r="K38" s="60">
        <v>1854</v>
      </c>
      <c r="L38" s="60">
        <f t="shared" si="20"/>
        <v>1520</v>
      </c>
      <c r="M38" s="60">
        <v>25</v>
      </c>
      <c r="N38" s="60">
        <f t="shared" si="1"/>
        <v>4834</v>
      </c>
      <c r="O38" s="60">
        <f t="shared" si="2"/>
        <v>45166</v>
      </c>
    </row>
    <row r="39" spans="1:15" ht="40.799999999999997">
      <c r="A39" s="14">
        <v>34</v>
      </c>
      <c r="B39" s="72" t="s">
        <v>81</v>
      </c>
      <c r="C39" s="61" t="s">
        <v>31</v>
      </c>
      <c r="D39" s="61" t="s">
        <v>262</v>
      </c>
      <c r="E39" s="61" t="s">
        <v>18</v>
      </c>
      <c r="F39" s="61" t="s">
        <v>22</v>
      </c>
      <c r="G39" s="62">
        <v>25000</v>
      </c>
      <c r="H39" s="59">
        <v>0</v>
      </c>
      <c r="I39" s="62">
        <v>25000</v>
      </c>
      <c r="J39" s="60">
        <f t="shared" si="21"/>
        <v>717.5</v>
      </c>
      <c r="K39" s="60">
        <v>0</v>
      </c>
      <c r="L39" s="60">
        <f t="shared" si="20"/>
        <v>760</v>
      </c>
      <c r="M39" s="60">
        <v>25</v>
      </c>
      <c r="N39" s="60">
        <f t="shared" si="1"/>
        <v>1502.5</v>
      </c>
      <c r="O39" s="60">
        <f t="shared" si="2"/>
        <v>23497.5</v>
      </c>
    </row>
    <row r="40" spans="1:15" ht="40.799999999999997">
      <c r="A40" s="14">
        <v>35</v>
      </c>
      <c r="B40" s="72" t="s">
        <v>82</v>
      </c>
      <c r="C40" s="57" t="s">
        <v>31</v>
      </c>
      <c r="D40" s="57" t="s">
        <v>83</v>
      </c>
      <c r="E40" s="57" t="s">
        <v>18</v>
      </c>
      <c r="F40" s="57" t="s">
        <v>22</v>
      </c>
      <c r="G40" s="58">
        <v>90000</v>
      </c>
      <c r="H40" s="59">
        <v>0</v>
      </c>
      <c r="I40" s="58">
        <v>90000</v>
      </c>
      <c r="J40" s="60">
        <f t="shared" si="21"/>
        <v>2583</v>
      </c>
      <c r="K40" s="60">
        <v>9753.1200000000008</v>
      </c>
      <c r="L40" s="60">
        <f t="shared" si="20"/>
        <v>2736</v>
      </c>
      <c r="M40" s="60">
        <v>3815</v>
      </c>
      <c r="N40" s="60">
        <f t="shared" si="1"/>
        <v>18887.120000000003</v>
      </c>
      <c r="O40" s="60">
        <f t="shared" si="2"/>
        <v>71112.88</v>
      </c>
    </row>
    <row r="41" spans="1:15" ht="40.799999999999997">
      <c r="A41" s="14">
        <v>36</v>
      </c>
      <c r="B41" s="72" t="s">
        <v>84</v>
      </c>
      <c r="C41" s="61" t="s">
        <v>31</v>
      </c>
      <c r="D41" s="61" t="s">
        <v>80</v>
      </c>
      <c r="E41" s="61" t="s">
        <v>18</v>
      </c>
      <c r="F41" s="61" t="s">
        <v>19</v>
      </c>
      <c r="G41" s="62">
        <v>50000</v>
      </c>
      <c r="H41" s="59">
        <v>0</v>
      </c>
      <c r="I41" s="62">
        <v>50000</v>
      </c>
      <c r="J41" s="60">
        <f t="shared" si="21"/>
        <v>1435</v>
      </c>
      <c r="K41" s="60">
        <v>1854</v>
      </c>
      <c r="L41" s="60">
        <f t="shared" si="20"/>
        <v>1520</v>
      </c>
      <c r="M41" s="60">
        <v>10580.68</v>
      </c>
      <c r="N41" s="60">
        <f t="shared" si="1"/>
        <v>15389.68</v>
      </c>
      <c r="O41" s="60">
        <f t="shared" si="2"/>
        <v>34610.32</v>
      </c>
    </row>
    <row r="42" spans="1:15" ht="40.799999999999997">
      <c r="A42" s="14">
        <v>37</v>
      </c>
      <c r="B42" s="72" t="s">
        <v>85</v>
      </c>
      <c r="C42" s="57" t="s">
        <v>31</v>
      </c>
      <c r="D42" s="57" t="s">
        <v>86</v>
      </c>
      <c r="E42" s="57" t="s">
        <v>18</v>
      </c>
      <c r="F42" s="57" t="s">
        <v>19</v>
      </c>
      <c r="G42" s="58">
        <v>22000</v>
      </c>
      <c r="H42" s="59">
        <v>0</v>
      </c>
      <c r="I42" s="58">
        <v>22000</v>
      </c>
      <c r="J42" s="60">
        <f t="shared" si="21"/>
        <v>631.4</v>
      </c>
      <c r="K42" s="60">
        <v>0</v>
      </c>
      <c r="L42" s="60">
        <v>668.8</v>
      </c>
      <c r="M42" s="60">
        <v>4168.3100000000004</v>
      </c>
      <c r="N42" s="60">
        <f t="shared" si="1"/>
        <v>5468.51</v>
      </c>
      <c r="O42" s="60">
        <f t="shared" si="2"/>
        <v>16531.489999999998</v>
      </c>
    </row>
    <row r="43" spans="1:15" ht="40.799999999999997">
      <c r="A43" s="14">
        <v>38</v>
      </c>
      <c r="B43" s="56" t="s">
        <v>87</v>
      </c>
      <c r="C43" s="61" t="s">
        <v>31</v>
      </c>
      <c r="D43" s="61" t="s">
        <v>273</v>
      </c>
      <c r="E43" s="61" t="s">
        <v>18</v>
      </c>
      <c r="F43" s="61" t="s">
        <v>19</v>
      </c>
      <c r="G43" s="62">
        <v>30000</v>
      </c>
      <c r="H43" s="59">
        <v>0</v>
      </c>
      <c r="I43" s="62">
        <v>30000</v>
      </c>
      <c r="J43" s="60">
        <f t="shared" si="21"/>
        <v>861</v>
      </c>
      <c r="K43" s="60">
        <v>0</v>
      </c>
      <c r="L43" s="60">
        <f t="shared" si="20"/>
        <v>912</v>
      </c>
      <c r="M43" s="60">
        <v>25</v>
      </c>
      <c r="N43" s="60">
        <f t="shared" si="1"/>
        <v>1798</v>
      </c>
      <c r="O43" s="60">
        <f t="shared" si="2"/>
        <v>28202</v>
      </c>
    </row>
    <row r="44" spans="1:15" ht="40.799999999999997">
      <c r="A44" s="14">
        <v>39</v>
      </c>
      <c r="B44" s="72" t="s">
        <v>88</v>
      </c>
      <c r="C44" s="57" t="s">
        <v>31</v>
      </c>
      <c r="D44" s="57" t="s">
        <v>89</v>
      </c>
      <c r="E44" s="57" t="s">
        <v>18</v>
      </c>
      <c r="F44" s="57" t="s">
        <v>19</v>
      </c>
      <c r="G44" s="58">
        <v>70000</v>
      </c>
      <c r="H44" s="59">
        <v>0</v>
      </c>
      <c r="I44" s="58">
        <v>70000</v>
      </c>
      <c r="J44" s="60">
        <f t="shared" si="21"/>
        <v>2009</v>
      </c>
      <c r="K44" s="60">
        <v>5368.48</v>
      </c>
      <c r="L44" s="60">
        <f t="shared" si="20"/>
        <v>2128</v>
      </c>
      <c r="M44" s="60">
        <v>25</v>
      </c>
      <c r="N44" s="60">
        <f t="shared" si="1"/>
        <v>9530.48</v>
      </c>
      <c r="O44" s="60">
        <f t="shared" si="2"/>
        <v>60469.520000000004</v>
      </c>
    </row>
    <row r="45" spans="1:15" ht="40.799999999999997">
      <c r="A45" s="14">
        <v>40</v>
      </c>
      <c r="B45" s="72" t="s">
        <v>126</v>
      </c>
      <c r="C45" s="61" t="s">
        <v>31</v>
      </c>
      <c r="D45" s="61" t="s">
        <v>127</v>
      </c>
      <c r="E45" s="61" t="s">
        <v>18</v>
      </c>
      <c r="F45" s="61" t="s">
        <v>19</v>
      </c>
      <c r="G45" s="62">
        <v>45000</v>
      </c>
      <c r="H45" s="59">
        <v>0</v>
      </c>
      <c r="I45" s="62">
        <v>45000</v>
      </c>
      <c r="J45" s="60">
        <f t="shared" si="21"/>
        <v>1291.5</v>
      </c>
      <c r="K45" s="60">
        <v>1148.33</v>
      </c>
      <c r="L45" s="60">
        <v>1368</v>
      </c>
      <c r="M45" s="60">
        <v>2525</v>
      </c>
      <c r="N45" s="60">
        <f t="shared" si="1"/>
        <v>6332.83</v>
      </c>
      <c r="O45" s="60">
        <f t="shared" si="2"/>
        <v>38667.17</v>
      </c>
    </row>
    <row r="46" spans="1:15" ht="40.799999999999997">
      <c r="A46" s="14">
        <v>41</v>
      </c>
      <c r="B46" s="72" t="s">
        <v>128</v>
      </c>
      <c r="C46" s="61" t="s">
        <v>31</v>
      </c>
      <c r="D46" s="61" t="s">
        <v>29</v>
      </c>
      <c r="E46" s="61" t="s">
        <v>18</v>
      </c>
      <c r="F46" s="61" t="s">
        <v>19</v>
      </c>
      <c r="G46" s="62">
        <v>90000</v>
      </c>
      <c r="H46" s="59">
        <v>0</v>
      </c>
      <c r="I46" s="62">
        <v>90000</v>
      </c>
      <c r="J46" s="60">
        <f t="shared" si="21"/>
        <v>2583</v>
      </c>
      <c r="K46" s="60">
        <v>9753.1200000000008</v>
      </c>
      <c r="L46" s="60">
        <v>2736</v>
      </c>
      <c r="M46" s="60">
        <v>25</v>
      </c>
      <c r="N46" s="60">
        <f t="shared" si="1"/>
        <v>15097.12</v>
      </c>
      <c r="O46" s="60">
        <f t="shared" si="2"/>
        <v>74902.880000000005</v>
      </c>
    </row>
    <row r="47" spans="1:15" ht="40.799999999999997">
      <c r="A47" s="14">
        <v>42</v>
      </c>
      <c r="B47" s="73" t="s">
        <v>131</v>
      </c>
      <c r="C47" s="65" t="s">
        <v>31</v>
      </c>
      <c r="D47" s="65" t="s">
        <v>132</v>
      </c>
      <c r="E47" s="65" t="s">
        <v>130</v>
      </c>
      <c r="F47" s="65" t="s">
        <v>22</v>
      </c>
      <c r="G47" s="66">
        <v>245000</v>
      </c>
      <c r="H47" s="67">
        <v>0</v>
      </c>
      <c r="I47" s="68">
        <v>245000</v>
      </c>
      <c r="J47" s="60">
        <f t="shared" si="21"/>
        <v>7031.5</v>
      </c>
      <c r="K47" s="60">
        <v>46839.040000000001</v>
      </c>
      <c r="L47" s="60">
        <v>4943.8</v>
      </c>
      <c r="M47" s="60">
        <v>5755</v>
      </c>
      <c r="N47" s="60">
        <f t="shared" si="1"/>
        <v>64569.340000000004</v>
      </c>
      <c r="O47" s="60">
        <f t="shared" si="2"/>
        <v>180430.66</v>
      </c>
    </row>
    <row r="48" spans="1:15" ht="40.799999999999997">
      <c r="A48" s="14">
        <v>43</v>
      </c>
      <c r="B48" s="72" t="s">
        <v>263</v>
      </c>
      <c r="C48" s="61" t="s">
        <v>31</v>
      </c>
      <c r="D48" s="61" t="s">
        <v>133</v>
      </c>
      <c r="E48" s="61" t="s">
        <v>18</v>
      </c>
      <c r="F48" s="61" t="s">
        <v>22</v>
      </c>
      <c r="G48" s="62">
        <v>30000</v>
      </c>
      <c r="H48" s="59">
        <v>0</v>
      </c>
      <c r="I48" s="62">
        <v>30000</v>
      </c>
      <c r="J48" s="60">
        <f t="shared" si="21"/>
        <v>861</v>
      </c>
      <c r="K48" s="60">
        <v>0</v>
      </c>
      <c r="L48" s="60">
        <v>912</v>
      </c>
      <c r="M48" s="60">
        <v>25</v>
      </c>
      <c r="N48" s="60">
        <f t="shared" si="1"/>
        <v>1798</v>
      </c>
      <c r="O48" s="60">
        <f t="shared" si="2"/>
        <v>28202</v>
      </c>
    </row>
    <row r="49" spans="1:15" ht="40.799999999999997">
      <c r="A49" s="14">
        <v>44</v>
      </c>
      <c r="B49" s="72" t="s">
        <v>134</v>
      </c>
      <c r="C49" s="61" t="s">
        <v>31</v>
      </c>
      <c r="D49" s="61" t="s">
        <v>93</v>
      </c>
      <c r="E49" s="61" t="s">
        <v>18</v>
      </c>
      <c r="F49" s="61" t="s">
        <v>22</v>
      </c>
      <c r="G49" s="62">
        <v>100000</v>
      </c>
      <c r="H49" s="59">
        <v>0</v>
      </c>
      <c r="I49" s="62">
        <v>100000</v>
      </c>
      <c r="J49" s="60">
        <f t="shared" si="21"/>
        <v>2870</v>
      </c>
      <c r="K49" s="60">
        <v>12105.37</v>
      </c>
      <c r="L49" s="60">
        <v>3040</v>
      </c>
      <c r="M49" s="60">
        <v>7064.99</v>
      </c>
      <c r="N49" s="60">
        <f t="shared" si="1"/>
        <v>25080.36</v>
      </c>
      <c r="O49" s="60">
        <f t="shared" si="2"/>
        <v>74919.64</v>
      </c>
    </row>
    <row r="50" spans="1:15" ht="54">
      <c r="A50" s="14">
        <v>45</v>
      </c>
      <c r="B50" s="72" t="s">
        <v>135</v>
      </c>
      <c r="C50" s="61" t="s">
        <v>31</v>
      </c>
      <c r="D50" s="61" t="s">
        <v>136</v>
      </c>
      <c r="E50" s="61" t="s">
        <v>18</v>
      </c>
      <c r="F50" s="61" t="s">
        <v>19</v>
      </c>
      <c r="G50" s="68">
        <v>80000</v>
      </c>
      <c r="H50" s="69">
        <v>0</v>
      </c>
      <c r="I50" s="68">
        <v>80000</v>
      </c>
      <c r="J50" s="60">
        <f t="shared" si="21"/>
        <v>2296</v>
      </c>
      <c r="K50" s="70">
        <v>7400.87</v>
      </c>
      <c r="L50" s="71">
        <v>2432</v>
      </c>
      <c r="M50" s="71">
        <v>7470</v>
      </c>
      <c r="N50" s="60">
        <f t="shared" si="1"/>
        <v>19598.87</v>
      </c>
      <c r="O50" s="60">
        <f t="shared" si="2"/>
        <v>60401.130000000005</v>
      </c>
    </row>
    <row r="51" spans="1:15" ht="40.799999999999997">
      <c r="A51" s="14">
        <v>46</v>
      </c>
      <c r="B51" s="72" t="s">
        <v>137</v>
      </c>
      <c r="C51" s="61" t="s">
        <v>31</v>
      </c>
      <c r="D51" s="61" t="s">
        <v>93</v>
      </c>
      <c r="E51" s="61" t="s">
        <v>18</v>
      </c>
      <c r="F51" s="61" t="s">
        <v>19</v>
      </c>
      <c r="G51" s="62">
        <v>68000</v>
      </c>
      <c r="H51" s="59">
        <v>0</v>
      </c>
      <c r="I51" s="62">
        <v>68000</v>
      </c>
      <c r="J51" s="60">
        <f t="shared" si="21"/>
        <v>1951.6</v>
      </c>
      <c r="K51" s="60">
        <v>4992.12</v>
      </c>
      <c r="L51" s="60">
        <v>2067.1999999999998</v>
      </c>
      <c r="M51" s="60">
        <v>25</v>
      </c>
      <c r="N51" s="60">
        <f t="shared" si="1"/>
        <v>9035.9199999999983</v>
      </c>
      <c r="O51" s="60">
        <f t="shared" si="2"/>
        <v>58964.08</v>
      </c>
    </row>
    <row r="52" spans="1:15" ht="40.799999999999997">
      <c r="A52" s="14">
        <v>47</v>
      </c>
      <c r="B52" s="72" t="s">
        <v>139</v>
      </c>
      <c r="C52" s="61" t="s">
        <v>31</v>
      </c>
      <c r="D52" s="61" t="s">
        <v>272</v>
      </c>
      <c r="E52" s="61" t="s">
        <v>18</v>
      </c>
      <c r="F52" s="61" t="s">
        <v>19</v>
      </c>
      <c r="G52" s="62">
        <v>70000</v>
      </c>
      <c r="H52" s="59">
        <v>0</v>
      </c>
      <c r="I52" s="62">
        <v>70000</v>
      </c>
      <c r="J52" s="60">
        <f t="shared" si="21"/>
        <v>2009</v>
      </c>
      <c r="K52" s="60">
        <v>5368.48</v>
      </c>
      <c r="L52" s="60">
        <v>2128</v>
      </c>
      <c r="M52" s="60">
        <v>4774.03</v>
      </c>
      <c r="N52" s="60">
        <f t="shared" si="1"/>
        <v>14279.509999999998</v>
      </c>
      <c r="O52" s="60">
        <f t="shared" si="2"/>
        <v>55720.490000000005</v>
      </c>
    </row>
    <row r="53" spans="1:15" ht="40.799999999999997">
      <c r="A53" s="14">
        <v>48</v>
      </c>
      <c r="B53" s="72" t="s">
        <v>140</v>
      </c>
      <c r="C53" s="61" t="s">
        <v>31</v>
      </c>
      <c r="D53" s="61" t="s">
        <v>93</v>
      </c>
      <c r="E53" s="61" t="s">
        <v>130</v>
      </c>
      <c r="F53" s="61" t="s">
        <v>22</v>
      </c>
      <c r="G53" s="62">
        <v>140000</v>
      </c>
      <c r="H53" s="59">
        <v>0</v>
      </c>
      <c r="I53" s="62">
        <v>140000</v>
      </c>
      <c r="J53" s="60">
        <f t="shared" si="21"/>
        <v>4018</v>
      </c>
      <c r="K53" s="60">
        <v>21514.37</v>
      </c>
      <c r="L53" s="60">
        <v>4256</v>
      </c>
      <c r="M53" s="60">
        <v>2695</v>
      </c>
      <c r="N53" s="60">
        <f t="shared" si="1"/>
        <v>32483.37</v>
      </c>
      <c r="O53" s="60">
        <f t="shared" si="2"/>
        <v>107516.63</v>
      </c>
    </row>
    <row r="54" spans="1:15" ht="40.799999999999997">
      <c r="A54" s="14">
        <v>49</v>
      </c>
      <c r="B54" s="72" t="s">
        <v>142</v>
      </c>
      <c r="C54" s="61" t="s">
        <v>31</v>
      </c>
      <c r="D54" s="61" t="s">
        <v>143</v>
      </c>
      <c r="E54" s="61" t="s">
        <v>18</v>
      </c>
      <c r="F54" s="61" t="s">
        <v>22</v>
      </c>
      <c r="G54" s="62">
        <v>20000</v>
      </c>
      <c r="H54" s="59">
        <v>0</v>
      </c>
      <c r="I54" s="62">
        <v>20000</v>
      </c>
      <c r="J54" s="60">
        <f t="shared" si="21"/>
        <v>574</v>
      </c>
      <c r="K54" s="60">
        <v>0</v>
      </c>
      <c r="L54" s="60">
        <v>608</v>
      </c>
      <c r="M54" s="60">
        <v>25</v>
      </c>
      <c r="N54" s="60">
        <f t="shared" si="1"/>
        <v>1207</v>
      </c>
      <c r="O54" s="60">
        <f t="shared" si="2"/>
        <v>18793</v>
      </c>
    </row>
    <row r="55" spans="1:15" ht="40.799999999999997">
      <c r="A55" s="14">
        <v>50</v>
      </c>
      <c r="B55" s="72" t="s">
        <v>144</v>
      </c>
      <c r="C55" s="61" t="s">
        <v>31</v>
      </c>
      <c r="D55" s="61" t="s">
        <v>145</v>
      </c>
      <c r="E55" s="61" t="s">
        <v>18</v>
      </c>
      <c r="F55" s="61" t="s">
        <v>19</v>
      </c>
      <c r="G55" s="62">
        <v>100000</v>
      </c>
      <c r="H55" s="59">
        <v>0</v>
      </c>
      <c r="I55" s="62">
        <v>100000</v>
      </c>
      <c r="J55" s="60">
        <f t="shared" si="21"/>
        <v>2870</v>
      </c>
      <c r="K55" s="60">
        <v>12105.37</v>
      </c>
      <c r="L55" s="60">
        <v>3040</v>
      </c>
      <c r="M55" s="60">
        <v>4815</v>
      </c>
      <c r="N55" s="60">
        <f t="shared" si="1"/>
        <v>22830.370000000003</v>
      </c>
      <c r="O55" s="60">
        <f t="shared" si="2"/>
        <v>77169.63</v>
      </c>
    </row>
    <row r="56" spans="1:15" ht="40.799999999999997">
      <c r="A56" s="14">
        <v>51</v>
      </c>
      <c r="B56" s="72" t="s">
        <v>146</v>
      </c>
      <c r="C56" s="61" t="s">
        <v>31</v>
      </c>
      <c r="D56" s="61" t="s">
        <v>62</v>
      </c>
      <c r="E56" s="61" t="s">
        <v>18</v>
      </c>
      <c r="F56" s="61" t="s">
        <v>22</v>
      </c>
      <c r="G56" s="62">
        <v>18700</v>
      </c>
      <c r="H56" s="59">
        <v>0</v>
      </c>
      <c r="I56" s="62">
        <v>18700</v>
      </c>
      <c r="J56" s="60">
        <f t="shared" si="21"/>
        <v>536.68999999999994</v>
      </c>
      <c r="K56" s="60">
        <v>0</v>
      </c>
      <c r="L56" s="60">
        <v>568.48</v>
      </c>
      <c r="M56" s="60">
        <v>25</v>
      </c>
      <c r="N56" s="60">
        <f t="shared" si="1"/>
        <v>1130.17</v>
      </c>
      <c r="O56" s="60">
        <f t="shared" si="2"/>
        <v>17569.830000000002</v>
      </c>
    </row>
    <row r="57" spans="1:15" ht="40.799999999999997">
      <c r="A57" s="14">
        <v>52</v>
      </c>
      <c r="B57" s="72" t="s">
        <v>147</v>
      </c>
      <c r="C57" s="61" t="s">
        <v>31</v>
      </c>
      <c r="D57" s="61" t="s">
        <v>148</v>
      </c>
      <c r="E57" s="61" t="s">
        <v>18</v>
      </c>
      <c r="F57" s="61" t="s">
        <v>19</v>
      </c>
      <c r="G57" s="62">
        <v>80000</v>
      </c>
      <c r="H57" s="59">
        <v>0</v>
      </c>
      <c r="I57" s="62">
        <v>80000</v>
      </c>
      <c r="J57" s="60">
        <f t="shared" si="21"/>
        <v>2296</v>
      </c>
      <c r="K57" s="60">
        <v>7400.87</v>
      </c>
      <c r="L57" s="60">
        <v>2432</v>
      </c>
      <c r="M57" s="60">
        <v>8290.6299999999992</v>
      </c>
      <c r="N57" s="60">
        <f t="shared" si="1"/>
        <v>20419.5</v>
      </c>
      <c r="O57" s="60">
        <f t="shared" si="2"/>
        <v>59580.5</v>
      </c>
    </row>
    <row r="58" spans="1:15" ht="40.799999999999997">
      <c r="A58" s="14">
        <v>53</v>
      </c>
      <c r="B58" s="72" t="s">
        <v>149</v>
      </c>
      <c r="C58" s="61" t="s">
        <v>31</v>
      </c>
      <c r="D58" s="61" t="s">
        <v>35</v>
      </c>
      <c r="E58" s="61" t="s">
        <v>18</v>
      </c>
      <c r="F58" s="61" t="s">
        <v>19</v>
      </c>
      <c r="G58" s="62">
        <v>111253</v>
      </c>
      <c r="H58" s="59">
        <v>0</v>
      </c>
      <c r="I58" s="62">
        <v>111253</v>
      </c>
      <c r="J58" s="60">
        <f t="shared" si="21"/>
        <v>3192.9611</v>
      </c>
      <c r="K58" s="60">
        <v>14752.36</v>
      </c>
      <c r="L58" s="60">
        <v>3382.09</v>
      </c>
      <c r="M58" s="60">
        <v>25</v>
      </c>
      <c r="N58" s="60">
        <f t="shared" si="1"/>
        <v>21352.411100000001</v>
      </c>
      <c r="O58" s="60">
        <f t="shared" si="2"/>
        <v>89900.588900000002</v>
      </c>
    </row>
    <row r="59" spans="1:15" ht="40.799999999999997">
      <c r="A59" s="14">
        <v>54</v>
      </c>
      <c r="B59" s="72" t="s">
        <v>150</v>
      </c>
      <c r="C59" s="61" t="s">
        <v>31</v>
      </c>
      <c r="D59" s="61" t="s">
        <v>138</v>
      </c>
      <c r="E59" s="61" t="s">
        <v>18</v>
      </c>
      <c r="F59" s="61" t="s">
        <v>19</v>
      </c>
      <c r="G59" s="62">
        <v>58000</v>
      </c>
      <c r="H59" s="59">
        <v>0</v>
      </c>
      <c r="I59" s="62">
        <v>58000</v>
      </c>
      <c r="J59" s="60">
        <f t="shared" si="21"/>
        <v>1664.6</v>
      </c>
      <c r="K59" s="60">
        <v>3110.32</v>
      </c>
      <c r="L59" s="60">
        <v>1763.2</v>
      </c>
      <c r="M59" s="60">
        <v>25</v>
      </c>
      <c r="N59" s="60">
        <f t="shared" si="1"/>
        <v>6563.12</v>
      </c>
      <c r="O59" s="60">
        <f t="shared" si="2"/>
        <v>51436.88</v>
      </c>
    </row>
    <row r="60" spans="1:15" ht="40.799999999999997">
      <c r="A60" s="14">
        <v>55</v>
      </c>
      <c r="B60" s="72" t="s">
        <v>151</v>
      </c>
      <c r="C60" s="61" t="s">
        <v>31</v>
      </c>
      <c r="D60" s="61" t="s">
        <v>152</v>
      </c>
      <c r="E60" s="61" t="s">
        <v>18</v>
      </c>
      <c r="F60" s="61" t="s">
        <v>19</v>
      </c>
      <c r="G60" s="62">
        <v>60000</v>
      </c>
      <c r="H60" s="59">
        <v>0</v>
      </c>
      <c r="I60" s="62">
        <v>60000</v>
      </c>
      <c r="J60" s="60">
        <f t="shared" si="21"/>
        <v>1722</v>
      </c>
      <c r="K60" s="60">
        <v>2946.63</v>
      </c>
      <c r="L60" s="60">
        <v>1824</v>
      </c>
      <c r="M60" s="60">
        <v>11126.94</v>
      </c>
      <c r="N60" s="60">
        <f t="shared" si="1"/>
        <v>17619.57</v>
      </c>
      <c r="O60" s="60">
        <f t="shared" si="2"/>
        <v>42380.43</v>
      </c>
    </row>
    <row r="61" spans="1:15" ht="40.799999999999997">
      <c r="A61" s="14">
        <v>56</v>
      </c>
      <c r="B61" s="72" t="s">
        <v>153</v>
      </c>
      <c r="C61" s="61" t="s">
        <v>31</v>
      </c>
      <c r="D61" s="61" t="s">
        <v>274</v>
      </c>
      <c r="E61" s="61" t="s">
        <v>18</v>
      </c>
      <c r="F61" s="61" t="s">
        <v>22</v>
      </c>
      <c r="G61" s="62">
        <v>97000</v>
      </c>
      <c r="H61" s="59">
        <v>0</v>
      </c>
      <c r="I61" s="62">
        <v>97000</v>
      </c>
      <c r="J61" s="60">
        <f t="shared" si="21"/>
        <v>2783.9</v>
      </c>
      <c r="K61" s="60">
        <v>10724.63</v>
      </c>
      <c r="L61" s="60">
        <v>2948.8</v>
      </c>
      <c r="M61" s="60">
        <v>2725.24</v>
      </c>
      <c r="N61" s="60">
        <f t="shared" si="1"/>
        <v>19182.57</v>
      </c>
      <c r="O61" s="60">
        <f t="shared" si="2"/>
        <v>77817.429999999993</v>
      </c>
    </row>
    <row r="62" spans="1:15" s="7" customFormat="1" ht="15" thickBot="1">
      <c r="A62" s="99" t="s">
        <v>90</v>
      </c>
      <c r="B62" s="99"/>
      <c r="C62" s="99"/>
      <c r="D62" s="99"/>
      <c r="E62" s="99"/>
      <c r="F62" s="99"/>
      <c r="G62" s="16">
        <f t="shared" ref="G62:O62" si="22">SUM(G6:G61)</f>
        <v>4203603</v>
      </c>
      <c r="H62" s="17">
        <f t="shared" si="22"/>
        <v>0</v>
      </c>
      <c r="I62" s="16">
        <f t="shared" si="22"/>
        <v>4203603</v>
      </c>
      <c r="J62" s="16">
        <f t="shared" si="22"/>
        <v>120643.40609999999</v>
      </c>
      <c r="K62" s="16">
        <f t="shared" si="22"/>
        <v>453460.22</v>
      </c>
      <c r="L62" s="16">
        <f t="shared" si="22"/>
        <v>124156.73000000001</v>
      </c>
      <c r="M62" s="16">
        <f t="shared" si="22"/>
        <v>175779.19999999998</v>
      </c>
      <c r="N62" s="16">
        <f t="shared" si="22"/>
        <v>874039.55609999993</v>
      </c>
      <c r="O62" s="16">
        <f t="shared" si="22"/>
        <v>3329563.4439000008</v>
      </c>
    </row>
    <row r="64" spans="1:15">
      <c r="A64" s="37"/>
      <c r="B64" s="50" t="s">
        <v>115</v>
      </c>
      <c r="C64" s="39"/>
      <c r="D64" s="51" t="s">
        <v>116</v>
      </c>
      <c r="E64" s="41"/>
      <c r="F64" s="40"/>
      <c r="G64" s="40"/>
      <c r="H64" s="40"/>
      <c r="I64" s="40"/>
      <c r="J64" s="42"/>
      <c r="K64" s="41"/>
    </row>
    <row r="65" spans="1:12">
      <c r="A65" s="37"/>
      <c r="B65" s="43"/>
      <c r="C65" s="44"/>
      <c r="D65" s="45"/>
      <c r="E65" s="46"/>
      <c r="F65" s="47"/>
      <c r="G65" s="47"/>
      <c r="H65" s="41"/>
      <c r="I65" s="47"/>
      <c r="J65" s="48"/>
      <c r="K65" s="37"/>
    </row>
    <row r="66" spans="1:12">
      <c r="A66" s="37"/>
      <c r="B66" s="38" t="s">
        <v>117</v>
      </c>
      <c r="C66" s="44"/>
      <c r="D66" s="100" t="s">
        <v>118</v>
      </c>
      <c r="E66" s="100"/>
      <c r="F66" s="47"/>
      <c r="G66" s="47"/>
      <c r="H66" s="95"/>
      <c r="I66" s="95"/>
      <c r="J66" s="95"/>
      <c r="K66" s="37"/>
    </row>
    <row r="67" spans="1:12">
      <c r="A67" s="37"/>
      <c r="B67" s="37"/>
      <c r="C67" s="49"/>
      <c r="D67" s="44"/>
      <c r="E67" s="41"/>
      <c r="F67" s="41"/>
      <c r="G67" s="47"/>
      <c r="H67" s="41" t="s">
        <v>119</v>
      </c>
      <c r="I67" s="41"/>
      <c r="J67" s="47"/>
      <c r="K67" s="48"/>
      <c r="L67" s="37"/>
    </row>
  </sheetData>
  <autoFilter ref="A5:O62" xr:uid="{A942D43C-54F5-4FD8-844E-E11005873631}"/>
  <mergeCells count="6">
    <mergeCell ref="H66:J66"/>
    <mergeCell ref="C2:O2"/>
    <mergeCell ref="C3:O3"/>
    <mergeCell ref="C4:O4"/>
    <mergeCell ref="A62:F62"/>
    <mergeCell ref="D66:E66"/>
  </mergeCells>
  <conditionalFormatting sqref="B6:B61">
    <cfRule type="duplicateValues" dxfId="2" priority="6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89"/>
  <sheetViews>
    <sheetView workbookViewId="0">
      <selection activeCell="A5" sqref="A5"/>
    </sheetView>
  </sheetViews>
  <sheetFormatPr baseColWidth="10" defaultColWidth="11.44140625" defaultRowHeight="13.2"/>
  <cols>
    <col min="1" max="1" width="8.88671875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3.33203125" style="18" customWidth="1"/>
    <col min="9" max="9" width="18.88671875" style="18" customWidth="1"/>
    <col min="10" max="10" width="18.109375" style="18" customWidth="1"/>
    <col min="11" max="11" width="19.88671875" style="18" customWidth="1"/>
    <col min="12" max="12" width="17.109375" style="18" customWidth="1"/>
    <col min="13" max="13" width="15.109375" style="18" customWidth="1"/>
    <col min="14" max="14" width="21.55468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7" ht="13.8" thickBot="1">
      <c r="A2" s="3"/>
      <c r="B2" s="4"/>
      <c r="C2" s="96" t="s">
        <v>277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7" ht="24.75" customHeight="1" thickBot="1">
      <c r="A3" s="5"/>
      <c r="B3" s="6"/>
      <c r="C3" s="96" t="s">
        <v>155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27" customHeight="1">
      <c r="A5" s="14">
        <v>1</v>
      </c>
      <c r="B5" s="56" t="s">
        <v>168</v>
      </c>
      <c r="C5" s="14" t="s">
        <v>253</v>
      </c>
      <c r="D5" s="14" t="s">
        <v>254</v>
      </c>
      <c r="E5" s="53" t="s">
        <v>154</v>
      </c>
      <c r="F5" s="53" t="s">
        <v>22</v>
      </c>
      <c r="G5" s="54">
        <v>180000</v>
      </c>
      <c r="H5" s="55">
        <v>0</v>
      </c>
      <c r="I5" s="54">
        <v>180000</v>
      </c>
      <c r="J5" s="54">
        <v>5166</v>
      </c>
      <c r="K5" s="54">
        <v>31055.42</v>
      </c>
      <c r="L5" s="54">
        <v>4943.8</v>
      </c>
      <c r="M5" s="54">
        <v>25</v>
      </c>
      <c r="N5" s="60">
        <f t="shared" ref="N5:N35" si="0">SUM(J5:M5)</f>
        <v>41190.22</v>
      </c>
      <c r="O5" s="54">
        <f t="shared" ref="O5:O57" si="1">I5-N5</f>
        <v>138809.78</v>
      </c>
    </row>
    <row r="6" spans="1:17" ht="26.4">
      <c r="A6" s="14">
        <v>2</v>
      </c>
      <c r="B6" s="56" t="s">
        <v>169</v>
      </c>
      <c r="C6" s="14" t="s">
        <v>253</v>
      </c>
      <c r="D6" s="14" t="s">
        <v>170</v>
      </c>
      <c r="E6" s="53" t="s">
        <v>154</v>
      </c>
      <c r="F6" s="14" t="s">
        <v>22</v>
      </c>
      <c r="G6" s="54">
        <v>35000</v>
      </c>
      <c r="H6" s="55">
        <v>0</v>
      </c>
      <c r="I6" s="54">
        <v>35000</v>
      </c>
      <c r="J6" s="54">
        <v>1004.5</v>
      </c>
      <c r="K6" s="54">
        <v>0</v>
      </c>
      <c r="L6" s="54">
        <v>1064</v>
      </c>
      <c r="M6" s="54">
        <v>25</v>
      </c>
      <c r="N6" s="60">
        <f t="shared" si="0"/>
        <v>2093.5</v>
      </c>
      <c r="O6" s="54">
        <f t="shared" si="1"/>
        <v>32906.5</v>
      </c>
    </row>
    <row r="7" spans="1:17" ht="26.4">
      <c r="A7" s="14">
        <v>3</v>
      </c>
      <c r="B7" s="56" t="s">
        <v>171</v>
      </c>
      <c r="C7" s="14" t="s">
        <v>253</v>
      </c>
      <c r="D7" s="14" t="s">
        <v>172</v>
      </c>
      <c r="E7" s="53" t="s">
        <v>154</v>
      </c>
      <c r="F7" s="14" t="s">
        <v>19</v>
      </c>
      <c r="G7" s="54">
        <v>150000</v>
      </c>
      <c r="H7" s="55">
        <v>0</v>
      </c>
      <c r="I7" s="54">
        <v>150000</v>
      </c>
      <c r="J7" s="54">
        <v>4305</v>
      </c>
      <c r="K7" s="54">
        <v>23866.62</v>
      </c>
      <c r="L7" s="54">
        <v>4560</v>
      </c>
      <c r="M7" s="54">
        <v>25</v>
      </c>
      <c r="N7" s="60">
        <f t="shared" si="0"/>
        <v>32756.62</v>
      </c>
      <c r="O7" s="54">
        <f t="shared" si="1"/>
        <v>117243.38</v>
      </c>
    </row>
    <row r="8" spans="1:17" ht="26.4">
      <c r="A8" s="14">
        <v>4</v>
      </c>
      <c r="B8" s="56" t="s">
        <v>275</v>
      </c>
      <c r="C8" s="14" t="s">
        <v>253</v>
      </c>
      <c r="D8" s="14" t="s">
        <v>264</v>
      </c>
      <c r="E8" s="53" t="s">
        <v>154</v>
      </c>
      <c r="F8" s="14" t="s">
        <v>19</v>
      </c>
      <c r="G8" s="54">
        <v>150000</v>
      </c>
      <c r="H8" s="55">
        <v>0</v>
      </c>
      <c r="I8" s="54">
        <v>150000</v>
      </c>
      <c r="J8" s="54">
        <v>4305</v>
      </c>
      <c r="K8" s="54">
        <v>23866.62</v>
      </c>
      <c r="L8" s="54">
        <v>4560</v>
      </c>
      <c r="M8" s="54">
        <v>25</v>
      </c>
      <c r="N8" s="60">
        <f t="shared" si="0"/>
        <v>32756.62</v>
      </c>
      <c r="O8" s="54">
        <f t="shared" si="1"/>
        <v>117243.38</v>
      </c>
    </row>
    <row r="9" spans="1:17" ht="26.4">
      <c r="A9" s="14">
        <v>5</v>
      </c>
      <c r="B9" s="56" t="s">
        <v>173</v>
      </c>
      <c r="C9" s="14" t="s">
        <v>253</v>
      </c>
      <c r="D9" s="14" t="s">
        <v>174</v>
      </c>
      <c r="E9" s="53" t="s">
        <v>154</v>
      </c>
      <c r="F9" s="14" t="s">
        <v>22</v>
      </c>
      <c r="G9" s="54">
        <v>40000</v>
      </c>
      <c r="H9" s="55">
        <v>0</v>
      </c>
      <c r="I9" s="54">
        <v>40000</v>
      </c>
      <c r="J9" s="54">
        <v>1148</v>
      </c>
      <c r="K9" s="54">
        <v>442.65</v>
      </c>
      <c r="L9" s="54">
        <v>1216</v>
      </c>
      <c r="M9" s="54">
        <v>25</v>
      </c>
      <c r="N9" s="60">
        <f t="shared" si="0"/>
        <v>2831.65</v>
      </c>
      <c r="O9" s="54">
        <f t="shared" si="1"/>
        <v>37168.35</v>
      </c>
    </row>
    <row r="10" spans="1:17" ht="26.4">
      <c r="A10" s="14">
        <v>6</v>
      </c>
      <c r="B10" s="56" t="s">
        <v>175</v>
      </c>
      <c r="C10" s="14" t="s">
        <v>253</v>
      </c>
      <c r="D10" s="14" t="s">
        <v>92</v>
      </c>
      <c r="E10" s="53" t="s">
        <v>154</v>
      </c>
      <c r="F10" s="14" t="s">
        <v>22</v>
      </c>
      <c r="G10" s="54">
        <v>30000</v>
      </c>
      <c r="H10" s="55">
        <v>0</v>
      </c>
      <c r="I10" s="54">
        <v>30000</v>
      </c>
      <c r="J10" s="54">
        <v>861</v>
      </c>
      <c r="K10" s="54">
        <v>0</v>
      </c>
      <c r="L10" s="54">
        <v>912</v>
      </c>
      <c r="M10" s="54">
        <v>25</v>
      </c>
      <c r="N10" s="60">
        <f t="shared" si="0"/>
        <v>1798</v>
      </c>
      <c r="O10" s="54">
        <f t="shared" si="1"/>
        <v>28202</v>
      </c>
    </row>
    <row r="11" spans="1:17" ht="26.4">
      <c r="A11" s="14">
        <v>7</v>
      </c>
      <c r="B11" s="56" t="s">
        <v>176</v>
      </c>
      <c r="C11" s="14" t="s">
        <v>253</v>
      </c>
      <c r="D11" s="14" t="s">
        <v>92</v>
      </c>
      <c r="E11" s="53" t="s">
        <v>154</v>
      </c>
      <c r="F11" s="14" t="s">
        <v>19</v>
      </c>
      <c r="G11" s="54">
        <v>30000</v>
      </c>
      <c r="H11" s="55">
        <v>0</v>
      </c>
      <c r="I11" s="54">
        <v>30000</v>
      </c>
      <c r="J11" s="54">
        <v>861</v>
      </c>
      <c r="K11" s="54">
        <v>0</v>
      </c>
      <c r="L11" s="54">
        <v>912</v>
      </c>
      <c r="M11" s="54">
        <v>25</v>
      </c>
      <c r="N11" s="60">
        <f t="shared" si="0"/>
        <v>1798</v>
      </c>
      <c r="O11" s="54">
        <f t="shared" si="1"/>
        <v>28202</v>
      </c>
    </row>
    <row r="12" spans="1:17" ht="26.4">
      <c r="A12" s="14">
        <v>8</v>
      </c>
      <c r="B12" s="56" t="s">
        <v>177</v>
      </c>
      <c r="C12" s="14" t="s">
        <v>253</v>
      </c>
      <c r="D12" s="14" t="s">
        <v>92</v>
      </c>
      <c r="E12" s="53" t="s">
        <v>154</v>
      </c>
      <c r="F12" s="14" t="s">
        <v>19</v>
      </c>
      <c r="G12" s="54">
        <v>30000</v>
      </c>
      <c r="H12" s="55">
        <v>0</v>
      </c>
      <c r="I12" s="54">
        <v>30000</v>
      </c>
      <c r="J12" s="54">
        <v>861</v>
      </c>
      <c r="K12" s="54">
        <v>0</v>
      </c>
      <c r="L12" s="54">
        <v>912</v>
      </c>
      <c r="M12" s="54">
        <v>25</v>
      </c>
      <c r="N12" s="60">
        <f t="shared" si="0"/>
        <v>1798</v>
      </c>
      <c r="O12" s="54">
        <f t="shared" si="1"/>
        <v>28202</v>
      </c>
    </row>
    <row r="13" spans="1:17" ht="26.4">
      <c r="A13" s="14">
        <v>9</v>
      </c>
      <c r="B13" s="56" t="s">
        <v>178</v>
      </c>
      <c r="C13" s="14" t="s">
        <v>253</v>
      </c>
      <c r="D13" s="14" t="s">
        <v>92</v>
      </c>
      <c r="E13" s="53" t="s">
        <v>154</v>
      </c>
      <c r="F13" s="14" t="s">
        <v>19</v>
      </c>
      <c r="G13" s="54">
        <v>30000</v>
      </c>
      <c r="H13" s="55">
        <v>0</v>
      </c>
      <c r="I13" s="54">
        <v>30000</v>
      </c>
      <c r="J13" s="54">
        <v>861</v>
      </c>
      <c r="K13" s="54">
        <v>0</v>
      </c>
      <c r="L13" s="54">
        <v>912</v>
      </c>
      <c r="M13" s="54">
        <v>25</v>
      </c>
      <c r="N13" s="60">
        <f t="shared" si="0"/>
        <v>1798</v>
      </c>
      <c r="O13" s="54">
        <f t="shared" si="1"/>
        <v>28202</v>
      </c>
    </row>
    <row r="14" spans="1:17" ht="26.4">
      <c r="A14" s="14">
        <v>10</v>
      </c>
      <c r="B14" s="56" t="s">
        <v>179</v>
      </c>
      <c r="C14" s="14" t="s">
        <v>253</v>
      </c>
      <c r="D14" s="14" t="s">
        <v>170</v>
      </c>
      <c r="E14" s="53" t="s">
        <v>154</v>
      </c>
      <c r="F14" s="14" t="s">
        <v>22</v>
      </c>
      <c r="G14" s="54">
        <v>28000</v>
      </c>
      <c r="H14" s="55">
        <v>0</v>
      </c>
      <c r="I14" s="54">
        <v>28000</v>
      </c>
      <c r="J14" s="54">
        <v>803.6</v>
      </c>
      <c r="K14" s="54">
        <v>0</v>
      </c>
      <c r="L14" s="54">
        <v>851.2</v>
      </c>
      <c r="M14" s="54">
        <v>25</v>
      </c>
      <c r="N14" s="60">
        <f t="shared" si="0"/>
        <v>1679.8000000000002</v>
      </c>
      <c r="O14" s="54">
        <f t="shared" si="1"/>
        <v>26320.2</v>
      </c>
    </row>
    <row r="15" spans="1:17" ht="39.6">
      <c r="A15" s="14">
        <v>11</v>
      </c>
      <c r="B15" s="56" t="s">
        <v>180</v>
      </c>
      <c r="C15" s="14" t="s">
        <v>253</v>
      </c>
      <c r="D15" s="14" t="s">
        <v>265</v>
      </c>
      <c r="E15" s="53" t="s">
        <v>154</v>
      </c>
      <c r="F15" s="14" t="s">
        <v>19</v>
      </c>
      <c r="G15" s="54">
        <v>30000</v>
      </c>
      <c r="H15" s="55">
        <v>0</v>
      </c>
      <c r="I15" s="54">
        <v>30000</v>
      </c>
      <c r="J15" s="54">
        <v>861</v>
      </c>
      <c r="K15" s="54">
        <v>0</v>
      </c>
      <c r="L15" s="54">
        <v>912</v>
      </c>
      <c r="M15" s="54">
        <v>25</v>
      </c>
      <c r="N15" s="60">
        <f t="shared" si="0"/>
        <v>1798</v>
      </c>
      <c r="O15" s="54">
        <f t="shared" si="1"/>
        <v>28202</v>
      </c>
      <c r="Q15" s="18">
        <v>5</v>
      </c>
    </row>
    <row r="16" spans="1:17" ht="26.4">
      <c r="A16" s="14">
        <v>12</v>
      </c>
      <c r="B16" s="56" t="s">
        <v>181</v>
      </c>
      <c r="C16" s="14" t="s">
        <v>253</v>
      </c>
      <c r="D16" s="14" t="s">
        <v>182</v>
      </c>
      <c r="E16" s="53" t="s">
        <v>154</v>
      </c>
      <c r="F16" s="14" t="s">
        <v>22</v>
      </c>
      <c r="G16" s="54">
        <v>50000</v>
      </c>
      <c r="H16" s="55">
        <v>0</v>
      </c>
      <c r="I16" s="54">
        <v>50000</v>
      </c>
      <c r="J16" s="54">
        <v>1435</v>
      </c>
      <c r="K16" s="54">
        <v>1854</v>
      </c>
      <c r="L16" s="54">
        <v>1520</v>
      </c>
      <c r="M16" s="54">
        <v>25</v>
      </c>
      <c r="N16" s="60">
        <f t="shared" si="0"/>
        <v>4834</v>
      </c>
      <c r="O16" s="54">
        <f t="shared" si="1"/>
        <v>45166</v>
      </c>
    </row>
    <row r="17" spans="1:15" ht="26.4">
      <c r="A17" s="14">
        <v>13</v>
      </c>
      <c r="B17" s="56" t="s">
        <v>183</v>
      </c>
      <c r="C17" s="14" t="s">
        <v>253</v>
      </c>
      <c r="D17" s="14" t="s">
        <v>170</v>
      </c>
      <c r="E17" s="53" t="s">
        <v>154</v>
      </c>
      <c r="F17" s="14" t="s">
        <v>22</v>
      </c>
      <c r="G17" s="54">
        <v>30000</v>
      </c>
      <c r="H17" s="55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60">
        <f t="shared" si="0"/>
        <v>1798</v>
      </c>
      <c r="O17" s="54">
        <f t="shared" si="1"/>
        <v>28202</v>
      </c>
    </row>
    <row r="18" spans="1:15" ht="26.4">
      <c r="A18" s="14">
        <v>14</v>
      </c>
      <c r="B18" s="56" t="s">
        <v>184</v>
      </c>
      <c r="C18" s="14" t="s">
        <v>253</v>
      </c>
      <c r="D18" s="14" t="s">
        <v>158</v>
      </c>
      <c r="E18" s="53" t="s">
        <v>154</v>
      </c>
      <c r="F18" s="14" t="s">
        <v>19</v>
      </c>
      <c r="G18" s="54">
        <v>30000</v>
      </c>
      <c r="H18" s="55">
        <v>0</v>
      </c>
      <c r="I18" s="54">
        <v>30000</v>
      </c>
      <c r="J18" s="54">
        <v>861</v>
      </c>
      <c r="K18" s="54">
        <v>0</v>
      </c>
      <c r="L18" s="54">
        <v>912</v>
      </c>
      <c r="M18" s="54">
        <v>25</v>
      </c>
      <c r="N18" s="60">
        <f t="shared" si="0"/>
        <v>1798</v>
      </c>
      <c r="O18" s="54">
        <f t="shared" si="1"/>
        <v>28202</v>
      </c>
    </row>
    <row r="19" spans="1:15" ht="26.4">
      <c r="A19" s="14">
        <v>15</v>
      </c>
      <c r="B19" s="56" t="s">
        <v>185</v>
      </c>
      <c r="C19" s="14" t="s">
        <v>253</v>
      </c>
      <c r="D19" s="14" t="s">
        <v>266</v>
      </c>
      <c r="E19" s="53" t="s">
        <v>154</v>
      </c>
      <c r="F19" s="14" t="s">
        <v>22</v>
      </c>
      <c r="G19" s="54">
        <v>75000</v>
      </c>
      <c r="H19" s="55">
        <v>0</v>
      </c>
      <c r="I19" s="54">
        <v>75000</v>
      </c>
      <c r="J19" s="54">
        <v>2152.5</v>
      </c>
      <c r="K19" s="54">
        <v>6309.38</v>
      </c>
      <c r="L19" s="54">
        <v>2280</v>
      </c>
      <c r="M19" s="54">
        <v>25</v>
      </c>
      <c r="N19" s="60">
        <f t="shared" si="0"/>
        <v>10766.880000000001</v>
      </c>
      <c r="O19" s="54">
        <f t="shared" si="1"/>
        <v>64233.119999999995</v>
      </c>
    </row>
    <row r="20" spans="1:15" ht="26.4">
      <c r="A20" s="14">
        <v>16</v>
      </c>
      <c r="B20" s="56" t="s">
        <v>186</v>
      </c>
      <c r="C20" s="14" t="s">
        <v>253</v>
      </c>
      <c r="D20" s="14" t="s">
        <v>92</v>
      </c>
      <c r="E20" s="53" t="s">
        <v>154</v>
      </c>
      <c r="F20" s="14" t="s">
        <v>19</v>
      </c>
      <c r="G20" s="54">
        <v>25000</v>
      </c>
      <c r="H20" s="55">
        <v>0</v>
      </c>
      <c r="I20" s="54">
        <v>25000</v>
      </c>
      <c r="J20" s="54">
        <v>717.5</v>
      </c>
      <c r="K20" s="54">
        <v>0</v>
      </c>
      <c r="L20" s="54">
        <v>760</v>
      </c>
      <c r="M20" s="54">
        <v>25</v>
      </c>
      <c r="N20" s="60">
        <f t="shared" si="0"/>
        <v>1502.5</v>
      </c>
      <c r="O20" s="54">
        <f t="shared" si="1"/>
        <v>23497.5</v>
      </c>
    </row>
    <row r="21" spans="1:15" ht="26.4">
      <c r="A21" s="14">
        <v>17</v>
      </c>
      <c r="B21" s="56" t="s">
        <v>187</v>
      </c>
      <c r="C21" s="14" t="s">
        <v>253</v>
      </c>
      <c r="D21" s="14" t="s">
        <v>65</v>
      </c>
      <c r="E21" s="53" t="s">
        <v>154</v>
      </c>
      <c r="F21" s="14" t="s">
        <v>19</v>
      </c>
      <c r="G21" s="54">
        <v>140000</v>
      </c>
      <c r="H21" s="55">
        <v>0</v>
      </c>
      <c r="I21" s="54">
        <v>140000</v>
      </c>
      <c r="J21" s="54">
        <v>4018</v>
      </c>
      <c r="K21" s="54">
        <v>21514.37</v>
      </c>
      <c r="L21" s="54">
        <v>4256</v>
      </c>
      <c r="M21" s="54">
        <v>25</v>
      </c>
      <c r="N21" s="60">
        <f t="shared" si="0"/>
        <v>29813.37</v>
      </c>
      <c r="O21" s="54">
        <f t="shared" si="1"/>
        <v>110186.63</v>
      </c>
    </row>
    <row r="22" spans="1:15" ht="26.4">
      <c r="A22" s="14">
        <v>18</v>
      </c>
      <c r="B22" s="56" t="s">
        <v>188</v>
      </c>
      <c r="C22" s="14" t="s">
        <v>253</v>
      </c>
      <c r="D22" s="14" t="s">
        <v>65</v>
      </c>
      <c r="E22" s="53" t="s">
        <v>154</v>
      </c>
      <c r="F22" s="14" t="s">
        <v>22</v>
      </c>
      <c r="G22" s="54">
        <v>140000</v>
      </c>
      <c r="H22" s="55">
        <v>0</v>
      </c>
      <c r="I22" s="54">
        <v>140000</v>
      </c>
      <c r="J22" s="54">
        <v>4018</v>
      </c>
      <c r="K22" s="54">
        <v>21514.37</v>
      </c>
      <c r="L22" s="54">
        <v>4256</v>
      </c>
      <c r="M22" s="54">
        <v>1815</v>
      </c>
      <c r="N22" s="60">
        <f t="shared" si="0"/>
        <v>31603.37</v>
      </c>
      <c r="O22" s="54">
        <f t="shared" si="1"/>
        <v>108396.63</v>
      </c>
    </row>
    <row r="23" spans="1:15" ht="26.4">
      <c r="A23" s="14">
        <v>19</v>
      </c>
      <c r="B23" s="56" t="s">
        <v>189</v>
      </c>
      <c r="C23" s="14" t="s">
        <v>253</v>
      </c>
      <c r="D23" s="14" t="s">
        <v>65</v>
      </c>
      <c r="E23" s="53" t="s">
        <v>154</v>
      </c>
      <c r="F23" s="14" t="s">
        <v>22</v>
      </c>
      <c r="G23" s="54">
        <v>80000</v>
      </c>
      <c r="H23" s="55">
        <v>0</v>
      </c>
      <c r="I23" s="54">
        <v>80000</v>
      </c>
      <c r="J23" s="54">
        <v>2296</v>
      </c>
      <c r="K23" s="54">
        <v>7400.87</v>
      </c>
      <c r="L23" s="54">
        <v>2432</v>
      </c>
      <c r="M23" s="54">
        <v>1815</v>
      </c>
      <c r="N23" s="60">
        <f t="shared" si="0"/>
        <v>13943.869999999999</v>
      </c>
      <c r="O23" s="54">
        <f t="shared" si="1"/>
        <v>66056.13</v>
      </c>
    </row>
    <row r="24" spans="1:15" ht="26.4">
      <c r="A24" s="14">
        <v>20</v>
      </c>
      <c r="B24" s="56" t="s">
        <v>190</v>
      </c>
      <c r="C24" s="14" t="s">
        <v>253</v>
      </c>
      <c r="D24" s="14" t="s">
        <v>92</v>
      </c>
      <c r="E24" s="53" t="s">
        <v>154</v>
      </c>
      <c r="F24" s="14" t="s">
        <v>19</v>
      </c>
      <c r="G24" s="54">
        <v>40000</v>
      </c>
      <c r="H24" s="55">
        <v>0</v>
      </c>
      <c r="I24" s="54">
        <v>40000</v>
      </c>
      <c r="J24" s="54">
        <v>1148</v>
      </c>
      <c r="K24" s="54">
        <v>442.65</v>
      </c>
      <c r="L24" s="54">
        <v>1216</v>
      </c>
      <c r="M24" s="54">
        <v>25</v>
      </c>
      <c r="N24" s="60">
        <f t="shared" si="0"/>
        <v>2831.65</v>
      </c>
      <c r="O24" s="54">
        <f t="shared" si="1"/>
        <v>37168.35</v>
      </c>
    </row>
    <row r="25" spans="1:15" ht="26.4">
      <c r="A25" s="14">
        <v>21</v>
      </c>
      <c r="B25" s="56" t="s">
        <v>191</v>
      </c>
      <c r="C25" s="14" t="s">
        <v>253</v>
      </c>
      <c r="D25" s="14" t="s">
        <v>92</v>
      </c>
      <c r="E25" s="53" t="s">
        <v>154</v>
      </c>
      <c r="F25" s="14" t="s">
        <v>22</v>
      </c>
      <c r="G25" s="54">
        <v>40000</v>
      </c>
      <c r="H25" s="55">
        <v>0</v>
      </c>
      <c r="I25" s="54">
        <v>40000</v>
      </c>
      <c r="J25" s="54">
        <v>1148</v>
      </c>
      <c r="K25" s="54">
        <v>442.65</v>
      </c>
      <c r="L25" s="54">
        <v>1216</v>
      </c>
      <c r="M25" s="54">
        <v>25</v>
      </c>
      <c r="N25" s="60">
        <f t="shared" si="0"/>
        <v>2831.65</v>
      </c>
      <c r="O25" s="54">
        <f t="shared" si="1"/>
        <v>37168.35</v>
      </c>
    </row>
    <row r="26" spans="1:15" ht="26.4">
      <c r="A26" s="14">
        <v>22</v>
      </c>
      <c r="B26" s="56" t="s">
        <v>192</v>
      </c>
      <c r="C26" s="14" t="s">
        <v>253</v>
      </c>
      <c r="D26" s="14" t="s">
        <v>141</v>
      </c>
      <c r="E26" s="53" t="s">
        <v>154</v>
      </c>
      <c r="F26" s="14" t="s">
        <v>19</v>
      </c>
      <c r="G26" s="54">
        <v>50000</v>
      </c>
      <c r="H26" s="55">
        <v>0</v>
      </c>
      <c r="I26" s="54">
        <v>50000</v>
      </c>
      <c r="J26" s="54">
        <v>1435</v>
      </c>
      <c r="K26" s="54">
        <v>1854</v>
      </c>
      <c r="L26" s="54">
        <v>1520</v>
      </c>
      <c r="M26" s="54">
        <v>25</v>
      </c>
      <c r="N26" s="60">
        <f t="shared" si="0"/>
        <v>4834</v>
      </c>
      <c r="O26" s="54">
        <f t="shared" si="1"/>
        <v>45166</v>
      </c>
    </row>
    <row r="27" spans="1:15" ht="26.4">
      <c r="A27" s="14">
        <v>23</v>
      </c>
      <c r="B27" s="56" t="s">
        <v>193</v>
      </c>
      <c r="C27" s="14" t="s">
        <v>253</v>
      </c>
      <c r="D27" s="14" t="s">
        <v>194</v>
      </c>
      <c r="E27" s="53" t="s">
        <v>154</v>
      </c>
      <c r="F27" s="14" t="s">
        <v>19</v>
      </c>
      <c r="G27" s="54">
        <v>58000</v>
      </c>
      <c r="H27" s="55">
        <v>0</v>
      </c>
      <c r="I27" s="54">
        <v>58000</v>
      </c>
      <c r="J27" s="54">
        <v>1664.6</v>
      </c>
      <c r="K27" s="54">
        <v>3110.32</v>
      </c>
      <c r="L27" s="54">
        <v>1763.2</v>
      </c>
      <c r="M27" s="54">
        <v>25</v>
      </c>
      <c r="N27" s="60">
        <f t="shared" si="0"/>
        <v>6563.12</v>
      </c>
      <c r="O27" s="54">
        <f t="shared" si="1"/>
        <v>51436.88</v>
      </c>
    </row>
    <row r="28" spans="1:15" ht="26.4">
      <c r="A28" s="14">
        <v>24</v>
      </c>
      <c r="B28" s="56" t="s">
        <v>195</v>
      </c>
      <c r="C28" s="14" t="s">
        <v>253</v>
      </c>
      <c r="D28" s="14" t="s">
        <v>196</v>
      </c>
      <c r="E28" s="53" t="s">
        <v>154</v>
      </c>
      <c r="F28" s="14" t="s">
        <v>22</v>
      </c>
      <c r="G28" s="54">
        <v>25000</v>
      </c>
      <c r="H28" s="55">
        <v>0</v>
      </c>
      <c r="I28" s="54">
        <v>25000</v>
      </c>
      <c r="J28" s="54">
        <v>717.5</v>
      </c>
      <c r="K28" s="54">
        <v>0</v>
      </c>
      <c r="L28" s="54">
        <v>760</v>
      </c>
      <c r="M28" s="54">
        <v>25</v>
      </c>
      <c r="N28" s="60">
        <f t="shared" si="0"/>
        <v>1502.5</v>
      </c>
      <c r="O28" s="54">
        <f t="shared" si="1"/>
        <v>23497.5</v>
      </c>
    </row>
    <row r="29" spans="1:15" ht="26.4">
      <c r="A29" s="14">
        <v>25</v>
      </c>
      <c r="B29" s="56" t="s">
        <v>197</v>
      </c>
      <c r="C29" s="14" t="s">
        <v>253</v>
      </c>
      <c r="D29" s="14" t="s">
        <v>198</v>
      </c>
      <c r="E29" s="53" t="s">
        <v>154</v>
      </c>
      <c r="F29" s="14" t="s">
        <v>19</v>
      </c>
      <c r="G29" s="54">
        <v>45000</v>
      </c>
      <c r="H29" s="55">
        <v>0</v>
      </c>
      <c r="I29" s="54">
        <v>45000</v>
      </c>
      <c r="J29" s="54">
        <v>1291.5</v>
      </c>
      <c r="K29" s="54">
        <v>1148.33</v>
      </c>
      <c r="L29" s="54">
        <v>1368</v>
      </c>
      <c r="M29" s="54">
        <v>25</v>
      </c>
      <c r="N29" s="60">
        <f t="shared" si="0"/>
        <v>3832.83</v>
      </c>
      <c r="O29" s="54">
        <f t="shared" si="1"/>
        <v>41167.17</v>
      </c>
    </row>
    <row r="30" spans="1:15" ht="26.4">
      <c r="A30" s="14">
        <v>26</v>
      </c>
      <c r="B30" s="56" t="s">
        <v>199</v>
      </c>
      <c r="C30" s="14" t="s">
        <v>253</v>
      </c>
      <c r="D30" s="14" t="s">
        <v>200</v>
      </c>
      <c r="E30" s="53" t="s">
        <v>154</v>
      </c>
      <c r="F30" s="14" t="s">
        <v>19</v>
      </c>
      <c r="G30" s="54">
        <v>30000</v>
      </c>
      <c r="H30" s="55">
        <v>0</v>
      </c>
      <c r="I30" s="54">
        <v>30000</v>
      </c>
      <c r="J30" s="54">
        <v>861</v>
      </c>
      <c r="K30" s="54">
        <v>0</v>
      </c>
      <c r="L30" s="54">
        <v>912</v>
      </c>
      <c r="M30" s="54">
        <v>25</v>
      </c>
      <c r="N30" s="60">
        <f t="shared" si="0"/>
        <v>1798</v>
      </c>
      <c r="O30" s="54">
        <f t="shared" si="1"/>
        <v>28202</v>
      </c>
    </row>
    <row r="31" spans="1:15" ht="26.4">
      <c r="A31" s="14">
        <v>27</v>
      </c>
      <c r="B31" s="56" t="s">
        <v>201</v>
      </c>
      <c r="C31" s="14" t="s">
        <v>253</v>
      </c>
      <c r="D31" s="14" t="s">
        <v>202</v>
      </c>
      <c r="E31" s="53" t="s">
        <v>154</v>
      </c>
      <c r="F31" s="14" t="s">
        <v>22</v>
      </c>
      <c r="G31" s="54">
        <v>60000</v>
      </c>
      <c r="H31" s="55">
        <v>0</v>
      </c>
      <c r="I31" s="54">
        <v>60000</v>
      </c>
      <c r="J31" s="54">
        <v>1722</v>
      </c>
      <c r="K31" s="54">
        <v>3486.68</v>
      </c>
      <c r="L31" s="54">
        <v>1824</v>
      </c>
      <c r="M31" s="54">
        <v>25</v>
      </c>
      <c r="N31" s="60">
        <f t="shared" si="0"/>
        <v>7057.68</v>
      </c>
      <c r="O31" s="54">
        <f t="shared" si="1"/>
        <v>52942.32</v>
      </c>
    </row>
    <row r="32" spans="1:15" ht="26.4">
      <c r="A32" s="14">
        <v>28</v>
      </c>
      <c r="B32" s="56" t="s">
        <v>203</v>
      </c>
      <c r="C32" s="14" t="s">
        <v>253</v>
      </c>
      <c r="D32" s="14" t="s">
        <v>41</v>
      </c>
      <c r="E32" s="53" t="s">
        <v>154</v>
      </c>
      <c r="F32" s="14" t="s">
        <v>22</v>
      </c>
      <c r="G32" s="54">
        <v>80000</v>
      </c>
      <c r="H32" s="55">
        <v>0</v>
      </c>
      <c r="I32" s="54">
        <v>80000</v>
      </c>
      <c r="J32" s="54">
        <v>2296</v>
      </c>
      <c r="K32" s="54">
        <v>7400.87</v>
      </c>
      <c r="L32" s="54">
        <v>2432</v>
      </c>
      <c r="M32" s="54">
        <v>25</v>
      </c>
      <c r="N32" s="60">
        <f t="shared" si="0"/>
        <v>12153.869999999999</v>
      </c>
      <c r="O32" s="54">
        <f t="shared" si="1"/>
        <v>67846.13</v>
      </c>
    </row>
    <row r="33" spans="1:15" ht="26.4">
      <c r="A33" s="14">
        <v>29</v>
      </c>
      <c r="B33" s="56" t="s">
        <v>204</v>
      </c>
      <c r="C33" s="14" t="s">
        <v>253</v>
      </c>
      <c r="D33" s="14" t="s">
        <v>44</v>
      </c>
      <c r="E33" s="53" t="s">
        <v>154</v>
      </c>
      <c r="F33" s="14" t="s">
        <v>22</v>
      </c>
      <c r="G33" s="54">
        <v>180000</v>
      </c>
      <c r="H33" s="55">
        <v>0</v>
      </c>
      <c r="I33" s="54">
        <v>180000</v>
      </c>
      <c r="J33" s="54">
        <v>5166</v>
      </c>
      <c r="K33" s="54">
        <v>31055.42</v>
      </c>
      <c r="L33" s="54">
        <v>4943.8</v>
      </c>
      <c r="M33" s="54">
        <v>25</v>
      </c>
      <c r="N33" s="60">
        <f t="shared" si="0"/>
        <v>41190.22</v>
      </c>
      <c r="O33" s="54">
        <f t="shared" si="1"/>
        <v>138809.78</v>
      </c>
    </row>
    <row r="34" spans="1:15" ht="26.4">
      <c r="A34" s="14">
        <v>30</v>
      </c>
      <c r="B34" s="56" t="s">
        <v>205</v>
      </c>
      <c r="C34" s="14" t="s">
        <v>253</v>
      </c>
      <c r="D34" s="14" t="s">
        <v>44</v>
      </c>
      <c r="E34" s="53" t="s">
        <v>154</v>
      </c>
      <c r="F34" s="14" t="s">
        <v>22</v>
      </c>
      <c r="G34" s="54">
        <v>180000</v>
      </c>
      <c r="H34" s="55">
        <v>0</v>
      </c>
      <c r="I34" s="54">
        <v>180000</v>
      </c>
      <c r="J34" s="54">
        <v>5166</v>
      </c>
      <c r="K34" s="54">
        <v>31055.42</v>
      </c>
      <c r="L34" s="54">
        <v>4943.8</v>
      </c>
      <c r="M34" s="54">
        <v>25</v>
      </c>
      <c r="N34" s="60">
        <f t="shared" si="0"/>
        <v>41190.22</v>
      </c>
      <c r="O34" s="54">
        <f t="shared" si="1"/>
        <v>138809.78</v>
      </c>
    </row>
    <row r="35" spans="1:15" ht="26.4">
      <c r="A35" s="14">
        <v>31</v>
      </c>
      <c r="B35" s="56" t="s">
        <v>206</v>
      </c>
      <c r="C35" s="14" t="s">
        <v>253</v>
      </c>
      <c r="D35" s="14" t="s">
        <v>44</v>
      </c>
      <c r="E35" s="53" t="s">
        <v>154</v>
      </c>
      <c r="F35" s="14" t="s">
        <v>22</v>
      </c>
      <c r="G35" s="54">
        <v>208978.8</v>
      </c>
      <c r="H35" s="55">
        <v>0</v>
      </c>
      <c r="I35" s="54">
        <v>208978.8</v>
      </c>
      <c r="J35" s="54">
        <v>5997.69</v>
      </c>
      <c r="K35" s="54">
        <v>38092.199999999997</v>
      </c>
      <c r="L35" s="54">
        <v>4943.8</v>
      </c>
      <c r="M35" s="54">
        <v>1815</v>
      </c>
      <c r="N35" s="60">
        <f t="shared" si="0"/>
        <v>50848.69</v>
      </c>
      <c r="O35" s="54">
        <f t="shared" si="1"/>
        <v>158130.10999999999</v>
      </c>
    </row>
    <row r="36" spans="1:15" ht="26.4">
      <c r="A36" s="14">
        <v>32</v>
      </c>
      <c r="B36" s="56" t="s">
        <v>207</v>
      </c>
      <c r="C36" s="14" t="s">
        <v>253</v>
      </c>
      <c r="D36" s="14" t="s">
        <v>194</v>
      </c>
      <c r="E36" s="53" t="s">
        <v>154</v>
      </c>
      <c r="F36" s="14" t="s">
        <v>22</v>
      </c>
      <c r="G36" s="54">
        <v>90000</v>
      </c>
      <c r="H36" s="55">
        <v>0</v>
      </c>
      <c r="I36" s="54">
        <v>90000</v>
      </c>
      <c r="J36" s="54">
        <v>2583</v>
      </c>
      <c r="K36" s="54">
        <v>9753.1200000000008</v>
      </c>
      <c r="L36" s="54">
        <v>2736</v>
      </c>
      <c r="M36" s="54">
        <v>25</v>
      </c>
      <c r="N36" s="60">
        <f t="shared" ref="N36:N58" si="2">SUM(J36:M36)</f>
        <v>15097.12</v>
      </c>
      <c r="O36" s="54">
        <f t="shared" si="1"/>
        <v>74902.880000000005</v>
      </c>
    </row>
    <row r="37" spans="1:15" ht="26.4">
      <c r="A37" s="14">
        <v>33</v>
      </c>
      <c r="B37" s="56" t="s">
        <v>208</v>
      </c>
      <c r="C37" s="14" t="s">
        <v>253</v>
      </c>
      <c r="D37" s="14" t="s">
        <v>209</v>
      </c>
      <c r="E37" s="53" t="s">
        <v>154</v>
      </c>
      <c r="F37" s="14" t="s">
        <v>22</v>
      </c>
      <c r="G37" s="54">
        <v>90000</v>
      </c>
      <c r="H37" s="55">
        <v>0</v>
      </c>
      <c r="I37" s="54">
        <v>90000</v>
      </c>
      <c r="J37" s="54">
        <v>2583</v>
      </c>
      <c r="K37" s="54">
        <v>9753.1200000000008</v>
      </c>
      <c r="L37" s="54">
        <v>2736</v>
      </c>
      <c r="M37" s="54">
        <v>25</v>
      </c>
      <c r="N37" s="60">
        <f t="shared" si="2"/>
        <v>15097.12</v>
      </c>
      <c r="O37" s="54">
        <f t="shared" si="1"/>
        <v>74902.880000000005</v>
      </c>
    </row>
    <row r="38" spans="1:15" ht="26.4">
      <c r="A38" s="14">
        <v>34</v>
      </c>
      <c r="B38" s="56" t="s">
        <v>210</v>
      </c>
      <c r="C38" s="14" t="s">
        <v>253</v>
      </c>
      <c r="D38" s="14" t="s">
        <v>211</v>
      </c>
      <c r="E38" s="53" t="s">
        <v>154</v>
      </c>
      <c r="F38" s="14" t="s">
        <v>22</v>
      </c>
      <c r="G38" s="54">
        <v>140000</v>
      </c>
      <c r="H38" s="55">
        <v>0</v>
      </c>
      <c r="I38" s="54">
        <v>140000</v>
      </c>
      <c r="J38" s="54">
        <v>4018</v>
      </c>
      <c r="K38" s="54">
        <v>21514.37</v>
      </c>
      <c r="L38" s="54">
        <v>4256</v>
      </c>
      <c r="M38" s="54">
        <v>25</v>
      </c>
      <c r="N38" s="60">
        <f t="shared" si="2"/>
        <v>29813.37</v>
      </c>
      <c r="O38" s="54">
        <f t="shared" si="1"/>
        <v>110186.63</v>
      </c>
    </row>
    <row r="39" spans="1:15" ht="26.4">
      <c r="A39" s="14">
        <v>35</v>
      </c>
      <c r="B39" s="56" t="s">
        <v>212</v>
      </c>
      <c r="C39" s="14" t="s">
        <v>253</v>
      </c>
      <c r="D39" s="14" t="s">
        <v>194</v>
      </c>
      <c r="E39" s="53" t="s">
        <v>154</v>
      </c>
      <c r="F39" s="14" t="s">
        <v>22</v>
      </c>
      <c r="G39" s="54">
        <v>180000</v>
      </c>
      <c r="H39" s="55">
        <v>0</v>
      </c>
      <c r="I39" s="54">
        <v>180000</v>
      </c>
      <c r="J39" s="54">
        <v>5166</v>
      </c>
      <c r="K39" s="54">
        <v>31055.42</v>
      </c>
      <c r="L39" s="54">
        <v>4943.8</v>
      </c>
      <c r="M39" s="54">
        <v>25</v>
      </c>
      <c r="N39" s="60">
        <f t="shared" si="2"/>
        <v>41190.22</v>
      </c>
      <c r="O39" s="54">
        <f t="shared" si="1"/>
        <v>138809.78</v>
      </c>
    </row>
    <row r="40" spans="1:15" ht="26.4">
      <c r="A40" s="14">
        <v>36</v>
      </c>
      <c r="B40" s="56" t="s">
        <v>213</v>
      </c>
      <c r="C40" s="14" t="s">
        <v>253</v>
      </c>
      <c r="D40" s="14" t="s">
        <v>214</v>
      </c>
      <c r="E40" s="53" t="s">
        <v>154</v>
      </c>
      <c r="F40" s="14" t="s">
        <v>22</v>
      </c>
      <c r="G40" s="54">
        <v>147500</v>
      </c>
      <c r="H40" s="55">
        <v>0</v>
      </c>
      <c r="I40" s="54">
        <v>147500</v>
      </c>
      <c r="J40" s="54">
        <v>4233.25</v>
      </c>
      <c r="K40" s="54">
        <v>23278.560000000001</v>
      </c>
      <c r="L40" s="54">
        <v>4484</v>
      </c>
      <c r="M40" s="54">
        <v>1815</v>
      </c>
      <c r="N40" s="60">
        <f t="shared" si="2"/>
        <v>33810.81</v>
      </c>
      <c r="O40" s="54">
        <f t="shared" si="1"/>
        <v>113689.19</v>
      </c>
    </row>
    <row r="41" spans="1:15" ht="26.4">
      <c r="A41" s="14">
        <v>37</v>
      </c>
      <c r="B41" s="56" t="s">
        <v>215</v>
      </c>
      <c r="C41" s="14" t="s">
        <v>253</v>
      </c>
      <c r="D41" s="14" t="s">
        <v>239</v>
      </c>
      <c r="E41" s="53" t="s">
        <v>154</v>
      </c>
      <c r="F41" s="14" t="s">
        <v>22</v>
      </c>
      <c r="G41" s="54">
        <v>140545</v>
      </c>
      <c r="H41" s="55">
        <v>0</v>
      </c>
      <c r="I41" s="54">
        <v>140545</v>
      </c>
      <c r="J41" s="54">
        <v>4033.64</v>
      </c>
      <c r="K41" s="54">
        <v>21642.57</v>
      </c>
      <c r="L41" s="54">
        <v>4272.57</v>
      </c>
      <c r="M41" s="54">
        <v>1815</v>
      </c>
      <c r="N41" s="60">
        <f t="shared" si="2"/>
        <v>31763.78</v>
      </c>
      <c r="O41" s="54">
        <f t="shared" si="1"/>
        <v>108781.22</v>
      </c>
    </row>
    <row r="42" spans="1:15" ht="26.4">
      <c r="A42" s="14">
        <v>38</v>
      </c>
      <c r="B42" s="56" t="s">
        <v>267</v>
      </c>
      <c r="C42" s="14" t="s">
        <v>253</v>
      </c>
      <c r="D42" s="14" t="s">
        <v>216</v>
      </c>
      <c r="E42" s="53" t="s">
        <v>154</v>
      </c>
      <c r="F42" s="14" t="s">
        <v>22</v>
      </c>
      <c r="G42" s="54">
        <v>70000</v>
      </c>
      <c r="H42" s="55">
        <v>0</v>
      </c>
      <c r="I42" s="54">
        <v>70000</v>
      </c>
      <c r="J42" s="54">
        <v>2009</v>
      </c>
      <c r="K42" s="54">
        <v>5368.48</v>
      </c>
      <c r="L42" s="54">
        <v>2128</v>
      </c>
      <c r="M42" s="54">
        <v>2695</v>
      </c>
      <c r="N42" s="60">
        <f t="shared" si="2"/>
        <v>12200.48</v>
      </c>
      <c r="O42" s="54">
        <f t="shared" si="1"/>
        <v>57799.520000000004</v>
      </c>
    </row>
    <row r="43" spans="1:15" ht="26.4">
      <c r="A43" s="14">
        <v>39</v>
      </c>
      <c r="B43" s="56" t="s">
        <v>217</v>
      </c>
      <c r="C43" s="14" t="s">
        <v>253</v>
      </c>
      <c r="D43" s="14" t="s">
        <v>218</v>
      </c>
      <c r="E43" s="53" t="s">
        <v>154</v>
      </c>
      <c r="F43" s="14" t="s">
        <v>22</v>
      </c>
      <c r="G43" s="54">
        <v>35000</v>
      </c>
      <c r="H43" s="55">
        <v>0</v>
      </c>
      <c r="I43" s="54">
        <v>35000</v>
      </c>
      <c r="J43" s="54">
        <v>1004.5</v>
      </c>
      <c r="K43" s="54">
        <v>0</v>
      </c>
      <c r="L43" s="54">
        <v>1064</v>
      </c>
      <c r="M43" s="54">
        <v>25</v>
      </c>
      <c r="N43" s="60">
        <f t="shared" si="2"/>
        <v>2093.5</v>
      </c>
      <c r="O43" s="54">
        <f t="shared" si="1"/>
        <v>32906.5</v>
      </c>
    </row>
    <row r="44" spans="1:15" ht="26.4">
      <c r="A44" s="14">
        <v>40</v>
      </c>
      <c r="B44" s="56" t="s">
        <v>219</v>
      </c>
      <c r="C44" s="14" t="s">
        <v>253</v>
      </c>
      <c r="D44" s="14" t="s">
        <v>92</v>
      </c>
      <c r="E44" s="53" t="s">
        <v>154</v>
      </c>
      <c r="F44" s="14" t="s">
        <v>22</v>
      </c>
      <c r="G44" s="54">
        <v>25000</v>
      </c>
      <c r="H44" s="55">
        <v>0</v>
      </c>
      <c r="I44" s="54">
        <v>25000</v>
      </c>
      <c r="J44" s="54">
        <v>717.5</v>
      </c>
      <c r="K44" s="54">
        <v>0</v>
      </c>
      <c r="L44" s="54">
        <v>760</v>
      </c>
      <c r="M44" s="54">
        <v>25</v>
      </c>
      <c r="N44" s="60">
        <f t="shared" si="2"/>
        <v>1502.5</v>
      </c>
      <c r="O44" s="54">
        <f t="shared" si="1"/>
        <v>23497.5</v>
      </c>
    </row>
    <row r="45" spans="1:15" ht="26.4">
      <c r="A45" s="14">
        <v>41</v>
      </c>
      <c r="B45" s="56" t="s">
        <v>220</v>
      </c>
      <c r="C45" s="14" t="s">
        <v>253</v>
      </c>
      <c r="D45" s="14" t="s">
        <v>221</v>
      </c>
      <c r="E45" s="53" t="s">
        <v>154</v>
      </c>
      <c r="F45" s="14" t="s">
        <v>22</v>
      </c>
      <c r="G45" s="54">
        <v>80000</v>
      </c>
      <c r="H45" s="55">
        <v>0</v>
      </c>
      <c r="I45" s="54">
        <v>80000</v>
      </c>
      <c r="J45" s="54">
        <v>2296</v>
      </c>
      <c r="K45" s="54">
        <v>7400.87</v>
      </c>
      <c r="L45" s="54">
        <v>2432</v>
      </c>
      <c r="M45" s="54">
        <v>1815</v>
      </c>
      <c r="N45" s="60">
        <f t="shared" si="2"/>
        <v>13943.869999999999</v>
      </c>
      <c r="O45" s="54">
        <f t="shared" si="1"/>
        <v>66056.13</v>
      </c>
    </row>
    <row r="46" spans="1:15" ht="26.4">
      <c r="A46" s="14">
        <v>42</v>
      </c>
      <c r="B46" s="56" t="s">
        <v>268</v>
      </c>
      <c r="C46" s="14" t="s">
        <v>253</v>
      </c>
      <c r="D46" s="14" t="s">
        <v>222</v>
      </c>
      <c r="E46" s="53" t="s">
        <v>154</v>
      </c>
      <c r="F46" s="14" t="s">
        <v>19</v>
      </c>
      <c r="G46" s="54">
        <v>140000</v>
      </c>
      <c r="H46" s="55">
        <v>0</v>
      </c>
      <c r="I46" s="54">
        <v>140000</v>
      </c>
      <c r="J46" s="54">
        <v>4018</v>
      </c>
      <c r="K46" s="54">
        <v>21514.37</v>
      </c>
      <c r="L46" s="54">
        <v>4256</v>
      </c>
      <c r="M46" s="54">
        <v>25</v>
      </c>
      <c r="N46" s="60">
        <f t="shared" si="2"/>
        <v>29813.37</v>
      </c>
      <c r="O46" s="54">
        <f t="shared" si="1"/>
        <v>110186.63</v>
      </c>
    </row>
    <row r="47" spans="1:15" ht="26.4">
      <c r="A47" s="14">
        <v>43</v>
      </c>
      <c r="B47" s="56" t="s">
        <v>223</v>
      </c>
      <c r="C47" s="14" t="s">
        <v>253</v>
      </c>
      <c r="D47" s="14" t="s">
        <v>157</v>
      </c>
      <c r="E47" s="53" t="s">
        <v>154</v>
      </c>
      <c r="F47" s="14" t="s">
        <v>22</v>
      </c>
      <c r="G47" s="54">
        <v>80000</v>
      </c>
      <c r="H47" s="55">
        <v>0</v>
      </c>
      <c r="I47" s="54">
        <v>80000</v>
      </c>
      <c r="J47" s="54">
        <v>2296</v>
      </c>
      <c r="K47" s="54">
        <v>7400.87</v>
      </c>
      <c r="L47" s="54">
        <v>2432</v>
      </c>
      <c r="M47" s="54">
        <v>2695</v>
      </c>
      <c r="N47" s="60">
        <f t="shared" si="2"/>
        <v>14823.869999999999</v>
      </c>
      <c r="O47" s="54">
        <f t="shared" si="1"/>
        <v>65176.130000000005</v>
      </c>
    </row>
    <row r="48" spans="1:15" ht="26.4">
      <c r="A48" s="14">
        <v>44</v>
      </c>
      <c r="B48" s="56" t="s">
        <v>224</v>
      </c>
      <c r="C48" s="14" t="s">
        <v>253</v>
      </c>
      <c r="D48" s="14" t="s">
        <v>225</v>
      </c>
      <c r="E48" s="53" t="s">
        <v>154</v>
      </c>
      <c r="F48" s="14" t="s">
        <v>22</v>
      </c>
      <c r="G48" s="54">
        <v>80000</v>
      </c>
      <c r="H48" s="55">
        <v>0</v>
      </c>
      <c r="I48" s="54">
        <v>80000</v>
      </c>
      <c r="J48" s="54">
        <v>2296</v>
      </c>
      <c r="K48" s="54">
        <v>7400.87</v>
      </c>
      <c r="L48" s="54">
        <v>2432</v>
      </c>
      <c r="M48" s="54">
        <v>2695</v>
      </c>
      <c r="N48" s="60">
        <f t="shared" si="2"/>
        <v>14823.869999999999</v>
      </c>
      <c r="O48" s="54">
        <f t="shared" si="1"/>
        <v>65176.130000000005</v>
      </c>
    </row>
    <row r="49" spans="1:15" ht="26.4">
      <c r="A49" s="14">
        <v>45</v>
      </c>
      <c r="B49" s="56" t="s">
        <v>226</v>
      </c>
      <c r="C49" s="14" t="s">
        <v>253</v>
      </c>
      <c r="D49" s="14" t="s">
        <v>92</v>
      </c>
      <c r="E49" s="53" t="s">
        <v>154</v>
      </c>
      <c r="F49" s="14" t="s">
        <v>22</v>
      </c>
      <c r="G49" s="54">
        <v>28150</v>
      </c>
      <c r="H49" s="55">
        <v>0</v>
      </c>
      <c r="I49" s="54">
        <v>28150</v>
      </c>
      <c r="J49" s="54">
        <v>807.91</v>
      </c>
      <c r="K49" s="54">
        <v>0</v>
      </c>
      <c r="L49" s="54">
        <v>855.76</v>
      </c>
      <c r="M49" s="54">
        <v>2695</v>
      </c>
      <c r="N49" s="60">
        <f t="shared" si="2"/>
        <v>4358.67</v>
      </c>
      <c r="O49" s="54">
        <f t="shared" si="1"/>
        <v>23791.33</v>
      </c>
    </row>
    <row r="50" spans="1:15" ht="39.6">
      <c r="A50" s="14">
        <v>46</v>
      </c>
      <c r="B50" s="56" t="s">
        <v>227</v>
      </c>
      <c r="C50" s="14" t="s">
        <v>253</v>
      </c>
      <c r="D50" s="14" t="s">
        <v>228</v>
      </c>
      <c r="E50" s="53" t="s">
        <v>154</v>
      </c>
      <c r="F50" s="14" t="s">
        <v>19</v>
      </c>
      <c r="G50" s="54">
        <v>40000</v>
      </c>
      <c r="H50" s="55">
        <v>0</v>
      </c>
      <c r="I50" s="54">
        <v>40000</v>
      </c>
      <c r="J50" s="54">
        <v>1148</v>
      </c>
      <c r="K50" s="54">
        <v>442.65</v>
      </c>
      <c r="L50" s="54">
        <v>1216</v>
      </c>
      <c r="M50" s="54">
        <v>5605</v>
      </c>
      <c r="N50" s="60">
        <f t="shared" si="2"/>
        <v>8411.65</v>
      </c>
      <c r="O50" s="54">
        <f t="shared" si="1"/>
        <v>31588.35</v>
      </c>
    </row>
    <row r="51" spans="1:15" ht="26.4">
      <c r="A51" s="14">
        <v>47</v>
      </c>
      <c r="B51" s="56" t="s">
        <v>229</v>
      </c>
      <c r="C51" s="14" t="s">
        <v>253</v>
      </c>
      <c r="D51" s="14" t="s">
        <v>194</v>
      </c>
      <c r="E51" s="53" t="s">
        <v>154</v>
      </c>
      <c r="F51" s="14" t="s">
        <v>19</v>
      </c>
      <c r="G51" s="54">
        <v>80000</v>
      </c>
      <c r="H51" s="55">
        <v>0</v>
      </c>
      <c r="I51" s="54">
        <v>80000</v>
      </c>
      <c r="J51" s="54">
        <v>2296</v>
      </c>
      <c r="K51" s="54">
        <v>7400.87</v>
      </c>
      <c r="L51" s="54">
        <v>2432</v>
      </c>
      <c r="M51" s="54">
        <v>25</v>
      </c>
      <c r="N51" s="60">
        <f t="shared" si="2"/>
        <v>12153.869999999999</v>
      </c>
      <c r="O51" s="54">
        <f t="shared" si="1"/>
        <v>67846.13</v>
      </c>
    </row>
    <row r="52" spans="1:15" ht="26.4">
      <c r="A52" s="14">
        <v>48</v>
      </c>
      <c r="B52" s="56" t="s">
        <v>230</v>
      </c>
      <c r="C52" s="14" t="s">
        <v>253</v>
      </c>
      <c r="D52" s="14" t="s">
        <v>198</v>
      </c>
      <c r="E52" s="53" t="s">
        <v>154</v>
      </c>
      <c r="F52" s="14" t="s">
        <v>22</v>
      </c>
      <c r="G52" s="54">
        <v>40000</v>
      </c>
      <c r="H52" s="55">
        <v>0</v>
      </c>
      <c r="I52" s="54">
        <v>40000</v>
      </c>
      <c r="J52" s="54">
        <v>1148</v>
      </c>
      <c r="K52" s="54">
        <v>442.65</v>
      </c>
      <c r="L52" s="54">
        <v>1216</v>
      </c>
      <c r="M52" s="54">
        <v>5020</v>
      </c>
      <c r="N52" s="60">
        <f t="shared" si="2"/>
        <v>7826.65</v>
      </c>
      <c r="O52" s="54">
        <f t="shared" si="1"/>
        <v>32173.35</v>
      </c>
    </row>
    <row r="53" spans="1:15" ht="26.4">
      <c r="A53" s="14">
        <v>49</v>
      </c>
      <c r="B53" s="56" t="s">
        <v>231</v>
      </c>
      <c r="C53" s="14" t="s">
        <v>253</v>
      </c>
      <c r="D53" s="14" t="s">
        <v>222</v>
      </c>
      <c r="E53" s="53" t="s">
        <v>154</v>
      </c>
      <c r="F53" s="14" t="s">
        <v>22</v>
      </c>
      <c r="G53" s="54">
        <v>155000</v>
      </c>
      <c r="H53" s="55">
        <v>0</v>
      </c>
      <c r="I53" s="54">
        <v>155000</v>
      </c>
      <c r="J53" s="54">
        <v>4448.5</v>
      </c>
      <c r="K53" s="54">
        <v>25042.74</v>
      </c>
      <c r="L53" s="54">
        <v>4712</v>
      </c>
      <c r="M53" s="54">
        <v>25945</v>
      </c>
      <c r="N53" s="60">
        <f t="shared" si="2"/>
        <v>60148.240000000005</v>
      </c>
      <c r="O53" s="54">
        <f t="shared" si="1"/>
        <v>94851.76</v>
      </c>
    </row>
    <row r="54" spans="1:15" ht="26.4">
      <c r="A54" s="14">
        <v>50</v>
      </c>
      <c r="B54" s="56" t="s">
        <v>232</v>
      </c>
      <c r="C54" s="14" t="s">
        <v>253</v>
      </c>
      <c r="D54" s="14" t="s">
        <v>160</v>
      </c>
      <c r="E54" s="53" t="s">
        <v>154</v>
      </c>
      <c r="F54" s="14" t="s">
        <v>19</v>
      </c>
      <c r="G54" s="54">
        <v>40000</v>
      </c>
      <c r="H54" s="55">
        <v>0</v>
      </c>
      <c r="I54" s="54">
        <v>40000</v>
      </c>
      <c r="J54" s="54">
        <v>1148</v>
      </c>
      <c r="K54" s="54">
        <v>442.65</v>
      </c>
      <c r="L54" s="54">
        <v>1216</v>
      </c>
      <c r="M54" s="54">
        <v>25</v>
      </c>
      <c r="N54" s="60">
        <f t="shared" si="2"/>
        <v>2831.65</v>
      </c>
      <c r="O54" s="54">
        <f t="shared" si="1"/>
        <v>37168.35</v>
      </c>
    </row>
    <row r="55" spans="1:15" ht="26.4">
      <c r="A55" s="14">
        <v>51</v>
      </c>
      <c r="B55" s="56" t="s">
        <v>233</v>
      </c>
      <c r="C55" s="14" t="s">
        <v>253</v>
      </c>
      <c r="D55" s="14" t="s">
        <v>234</v>
      </c>
      <c r="E55" s="53" t="s">
        <v>154</v>
      </c>
      <c r="F55" s="14" t="s">
        <v>22</v>
      </c>
      <c r="G55" s="54">
        <v>150000</v>
      </c>
      <c r="H55" s="55">
        <v>0</v>
      </c>
      <c r="I55" s="54">
        <v>150000</v>
      </c>
      <c r="J55" s="54">
        <v>4305</v>
      </c>
      <c r="K55" s="54">
        <v>23866.62</v>
      </c>
      <c r="L55" s="54">
        <v>4560</v>
      </c>
      <c r="M55" s="54">
        <v>25</v>
      </c>
      <c r="N55" s="60">
        <f t="shared" si="2"/>
        <v>32756.62</v>
      </c>
      <c r="O55" s="54">
        <f t="shared" si="1"/>
        <v>117243.38</v>
      </c>
    </row>
    <row r="56" spans="1:15" ht="26.4">
      <c r="A56" s="14">
        <v>52</v>
      </c>
      <c r="B56" s="56" t="s">
        <v>235</v>
      </c>
      <c r="C56" s="14" t="s">
        <v>253</v>
      </c>
      <c r="D56" s="14" t="s">
        <v>41</v>
      </c>
      <c r="E56" s="53" t="s">
        <v>154</v>
      </c>
      <c r="F56" s="14" t="s">
        <v>19</v>
      </c>
      <c r="G56" s="54">
        <v>80000</v>
      </c>
      <c r="H56" s="55">
        <v>0</v>
      </c>
      <c r="I56" s="54">
        <v>80000</v>
      </c>
      <c r="J56" s="54">
        <v>2296</v>
      </c>
      <c r="K56" s="54">
        <v>7400.87</v>
      </c>
      <c r="L56" s="54">
        <v>2432</v>
      </c>
      <c r="M56" s="54">
        <v>25</v>
      </c>
      <c r="N56" s="60">
        <f t="shared" si="2"/>
        <v>12153.869999999999</v>
      </c>
      <c r="O56" s="54">
        <f t="shared" si="1"/>
        <v>67846.13</v>
      </c>
    </row>
    <row r="57" spans="1:15" ht="26.4">
      <c r="A57" s="14">
        <v>53</v>
      </c>
      <c r="B57" s="56" t="s">
        <v>236</v>
      </c>
      <c r="C57" s="14" t="s">
        <v>253</v>
      </c>
      <c r="D57" s="14" t="s">
        <v>237</v>
      </c>
      <c r="E57" s="53" t="s">
        <v>154</v>
      </c>
      <c r="F57" s="14" t="s">
        <v>19</v>
      </c>
      <c r="G57" s="54">
        <v>80000</v>
      </c>
      <c r="H57" s="55">
        <v>0</v>
      </c>
      <c r="I57" s="54">
        <v>80000</v>
      </c>
      <c r="J57" s="54">
        <v>2296</v>
      </c>
      <c r="K57" s="54">
        <v>7400.87</v>
      </c>
      <c r="L57" s="54">
        <v>2432</v>
      </c>
      <c r="M57" s="54">
        <v>25</v>
      </c>
      <c r="N57" s="60">
        <f t="shared" si="2"/>
        <v>12153.869999999999</v>
      </c>
      <c r="O57" s="54">
        <f t="shared" si="1"/>
        <v>67846.13</v>
      </c>
    </row>
    <row r="58" spans="1:15" ht="26.4">
      <c r="A58" s="14">
        <v>54</v>
      </c>
      <c r="B58" s="56" t="s">
        <v>269</v>
      </c>
      <c r="C58" s="14" t="s">
        <v>253</v>
      </c>
      <c r="D58" s="14" t="s">
        <v>238</v>
      </c>
      <c r="E58" s="53" t="s">
        <v>154</v>
      </c>
      <c r="F58" s="14" t="s">
        <v>22</v>
      </c>
      <c r="G58" s="54">
        <v>150000</v>
      </c>
      <c r="H58" s="55">
        <v>0</v>
      </c>
      <c r="I58" s="54">
        <v>150000</v>
      </c>
      <c r="J58" s="54">
        <v>4305</v>
      </c>
      <c r="K58" s="54">
        <v>23866.62</v>
      </c>
      <c r="L58" s="54">
        <v>4560</v>
      </c>
      <c r="M58" s="54">
        <v>25</v>
      </c>
      <c r="N58" s="60">
        <f t="shared" si="2"/>
        <v>32756.62</v>
      </c>
      <c r="O58" s="54">
        <f t="shared" ref="O58:O82" si="3">I58-N58</f>
        <v>117243.38</v>
      </c>
    </row>
    <row r="59" spans="1:15" ht="26.4">
      <c r="A59" s="14">
        <v>55</v>
      </c>
      <c r="B59" s="56" t="s">
        <v>240</v>
      </c>
      <c r="C59" s="14" t="s">
        <v>253</v>
      </c>
      <c r="D59" s="14" t="s">
        <v>241</v>
      </c>
      <c r="E59" s="53" t="s">
        <v>154</v>
      </c>
      <c r="F59" s="14" t="s">
        <v>22</v>
      </c>
      <c r="G59" s="54">
        <v>80000</v>
      </c>
      <c r="H59" s="55">
        <v>0</v>
      </c>
      <c r="I59" s="54">
        <v>80000</v>
      </c>
      <c r="J59" s="54">
        <v>2296</v>
      </c>
      <c r="K59" s="54">
        <v>7400.87</v>
      </c>
      <c r="L59" s="54">
        <v>2432</v>
      </c>
      <c r="M59" s="54">
        <v>1815</v>
      </c>
      <c r="N59" s="60">
        <f t="shared" ref="N59:N74" si="4">SUM(J59:M59)</f>
        <v>13943.869999999999</v>
      </c>
      <c r="O59" s="54">
        <f t="shared" si="3"/>
        <v>66056.13</v>
      </c>
    </row>
    <row r="60" spans="1:15" ht="26.4">
      <c r="A60" s="14">
        <v>56</v>
      </c>
      <c r="B60" s="56" t="s">
        <v>242</v>
      </c>
      <c r="C60" s="14" t="s">
        <v>253</v>
      </c>
      <c r="D60" s="14" t="s">
        <v>243</v>
      </c>
      <c r="E60" s="53" t="s">
        <v>154</v>
      </c>
      <c r="F60" s="14" t="s">
        <v>22</v>
      </c>
      <c r="G60" s="54">
        <v>80000</v>
      </c>
      <c r="H60" s="55">
        <v>0</v>
      </c>
      <c r="I60" s="54">
        <v>80000</v>
      </c>
      <c r="J60" s="54">
        <v>2296</v>
      </c>
      <c r="K60" s="54">
        <v>7400.87</v>
      </c>
      <c r="L60" s="54">
        <v>2432</v>
      </c>
      <c r="M60" s="54">
        <v>25</v>
      </c>
      <c r="N60" s="60">
        <f t="shared" si="4"/>
        <v>12153.869999999999</v>
      </c>
      <c r="O60" s="54">
        <f t="shared" si="3"/>
        <v>67846.13</v>
      </c>
    </row>
    <row r="61" spans="1:15" ht="26.4">
      <c r="A61" s="14">
        <v>57</v>
      </c>
      <c r="B61" s="56" t="s">
        <v>244</v>
      </c>
      <c r="C61" s="14" t="s">
        <v>253</v>
      </c>
      <c r="D61" s="14" t="s">
        <v>221</v>
      </c>
      <c r="E61" s="53" t="s">
        <v>154</v>
      </c>
      <c r="F61" s="14" t="s">
        <v>22</v>
      </c>
      <c r="G61" s="54">
        <v>50000</v>
      </c>
      <c r="H61" s="55">
        <v>0</v>
      </c>
      <c r="I61" s="54">
        <v>50000</v>
      </c>
      <c r="J61" s="54">
        <v>1435</v>
      </c>
      <c r="K61" s="54">
        <v>1854</v>
      </c>
      <c r="L61" s="54">
        <v>1520</v>
      </c>
      <c r="M61" s="54">
        <v>25</v>
      </c>
      <c r="N61" s="60">
        <f t="shared" si="4"/>
        <v>4834</v>
      </c>
      <c r="O61" s="54">
        <f t="shared" si="3"/>
        <v>45166</v>
      </c>
    </row>
    <row r="62" spans="1:15" ht="26.4">
      <c r="A62" s="14">
        <v>58</v>
      </c>
      <c r="B62" s="56" t="s">
        <v>245</v>
      </c>
      <c r="C62" s="14" t="s">
        <v>253</v>
      </c>
      <c r="D62" s="14" t="s">
        <v>194</v>
      </c>
      <c r="E62" s="53" t="s">
        <v>154</v>
      </c>
      <c r="F62" s="14" t="s">
        <v>19</v>
      </c>
      <c r="G62" s="54">
        <v>80000</v>
      </c>
      <c r="H62" s="55">
        <v>0</v>
      </c>
      <c r="I62" s="54">
        <v>80000</v>
      </c>
      <c r="J62" s="54">
        <v>2296</v>
      </c>
      <c r="K62" s="54">
        <v>7400.87</v>
      </c>
      <c r="L62" s="54">
        <v>2432</v>
      </c>
      <c r="M62" s="54">
        <v>25</v>
      </c>
      <c r="N62" s="60">
        <f t="shared" si="4"/>
        <v>12153.869999999999</v>
      </c>
      <c r="O62" s="54">
        <f t="shared" si="3"/>
        <v>67846.13</v>
      </c>
    </row>
    <row r="63" spans="1:15" ht="26.4">
      <c r="A63" s="14">
        <v>59</v>
      </c>
      <c r="B63" s="56" t="s">
        <v>246</v>
      </c>
      <c r="C63" s="14" t="s">
        <v>253</v>
      </c>
      <c r="D63" s="14" t="s">
        <v>92</v>
      </c>
      <c r="E63" s="53" t="s">
        <v>154</v>
      </c>
      <c r="F63" s="14" t="s">
        <v>22</v>
      </c>
      <c r="G63" s="54">
        <v>40000</v>
      </c>
      <c r="H63" s="55">
        <v>0</v>
      </c>
      <c r="I63" s="54">
        <v>40000</v>
      </c>
      <c r="J63" s="54">
        <v>1148</v>
      </c>
      <c r="K63" s="54">
        <v>442.65</v>
      </c>
      <c r="L63" s="54">
        <v>1216</v>
      </c>
      <c r="M63" s="54">
        <v>25</v>
      </c>
      <c r="N63" s="60">
        <f t="shared" si="4"/>
        <v>2831.65</v>
      </c>
      <c r="O63" s="54">
        <f t="shared" si="3"/>
        <v>37168.35</v>
      </c>
    </row>
    <row r="64" spans="1:15" ht="26.4">
      <c r="A64" s="14">
        <v>60</v>
      </c>
      <c r="B64" s="56" t="s">
        <v>247</v>
      </c>
      <c r="C64" s="14" t="s">
        <v>253</v>
      </c>
      <c r="D64" s="14" t="s">
        <v>27</v>
      </c>
      <c r="E64" s="53" t="s">
        <v>154</v>
      </c>
      <c r="F64" s="14" t="s">
        <v>19</v>
      </c>
      <c r="G64" s="54">
        <v>25000</v>
      </c>
      <c r="H64" s="55">
        <v>0</v>
      </c>
      <c r="I64" s="54">
        <v>25000</v>
      </c>
      <c r="J64" s="54">
        <v>717.5</v>
      </c>
      <c r="K64" s="54">
        <v>0</v>
      </c>
      <c r="L64" s="54">
        <v>760</v>
      </c>
      <c r="M64" s="54">
        <v>25</v>
      </c>
      <c r="N64" s="60">
        <f t="shared" si="4"/>
        <v>1502.5</v>
      </c>
      <c r="O64" s="54">
        <f t="shared" si="3"/>
        <v>23497.5</v>
      </c>
    </row>
    <row r="65" spans="1:15" ht="26.4">
      <c r="A65" s="14">
        <v>61</v>
      </c>
      <c r="B65" s="56" t="s">
        <v>248</v>
      </c>
      <c r="C65" s="14" t="s">
        <v>253</v>
      </c>
      <c r="D65" s="14" t="s">
        <v>92</v>
      </c>
      <c r="E65" s="53" t="s">
        <v>154</v>
      </c>
      <c r="F65" s="14" t="s">
        <v>22</v>
      </c>
      <c r="G65" s="54">
        <v>25000</v>
      </c>
      <c r="H65" s="55">
        <v>0</v>
      </c>
      <c r="I65" s="54">
        <v>25000</v>
      </c>
      <c r="J65" s="54">
        <v>717.5</v>
      </c>
      <c r="K65" s="54">
        <v>0</v>
      </c>
      <c r="L65" s="54">
        <v>760</v>
      </c>
      <c r="M65" s="54">
        <v>25</v>
      </c>
      <c r="N65" s="60">
        <f t="shared" si="4"/>
        <v>1502.5</v>
      </c>
      <c r="O65" s="54">
        <f t="shared" si="3"/>
        <v>23497.5</v>
      </c>
    </row>
    <row r="66" spans="1:15" ht="26.4">
      <c r="A66" s="14">
        <v>62</v>
      </c>
      <c r="B66" s="56" t="s">
        <v>94</v>
      </c>
      <c r="C66" s="14" t="s">
        <v>253</v>
      </c>
      <c r="D66" s="14" t="s">
        <v>194</v>
      </c>
      <c r="E66" s="53" t="s">
        <v>154</v>
      </c>
      <c r="F66" s="14" t="s">
        <v>22</v>
      </c>
      <c r="G66" s="54">
        <v>70000</v>
      </c>
      <c r="H66" s="55">
        <v>0</v>
      </c>
      <c r="I66" s="54">
        <v>70000</v>
      </c>
      <c r="J66" s="54">
        <v>2009</v>
      </c>
      <c r="K66" s="54">
        <v>5368.48</v>
      </c>
      <c r="L66" s="54">
        <v>2128</v>
      </c>
      <c r="M66" s="54">
        <v>25</v>
      </c>
      <c r="N66" s="60">
        <f t="shared" si="4"/>
        <v>9530.48</v>
      </c>
      <c r="O66" s="54">
        <f t="shared" si="3"/>
        <v>60469.520000000004</v>
      </c>
    </row>
    <row r="67" spans="1:15" ht="26.4">
      <c r="A67" s="14">
        <v>63</v>
      </c>
      <c r="B67" s="56" t="s">
        <v>156</v>
      </c>
      <c r="C67" s="14" t="s">
        <v>253</v>
      </c>
      <c r="D67" s="14" t="s">
        <v>41</v>
      </c>
      <c r="E67" s="53" t="s">
        <v>154</v>
      </c>
      <c r="F67" s="14" t="s">
        <v>22</v>
      </c>
      <c r="G67" s="54">
        <v>80000</v>
      </c>
      <c r="H67" s="55">
        <v>0</v>
      </c>
      <c r="I67" s="54">
        <v>80000</v>
      </c>
      <c r="J67" s="54">
        <v>2296</v>
      </c>
      <c r="K67" s="54">
        <v>7400.87</v>
      </c>
      <c r="L67" s="54">
        <v>2432</v>
      </c>
      <c r="M67" s="54">
        <v>25</v>
      </c>
      <c r="N67" s="60">
        <f t="shared" si="4"/>
        <v>12153.869999999999</v>
      </c>
      <c r="O67" s="54">
        <f t="shared" si="3"/>
        <v>67846.13</v>
      </c>
    </row>
    <row r="68" spans="1:15" ht="26.4">
      <c r="A68" s="14">
        <v>64</v>
      </c>
      <c r="B68" s="56" t="s">
        <v>249</v>
      </c>
      <c r="C68" s="14" t="s">
        <v>253</v>
      </c>
      <c r="D68" s="14" t="s">
        <v>46</v>
      </c>
      <c r="E68" s="53" t="s">
        <v>154</v>
      </c>
      <c r="F68" s="14" t="s">
        <v>19</v>
      </c>
      <c r="G68" s="54">
        <v>75000</v>
      </c>
      <c r="H68" s="55">
        <v>0</v>
      </c>
      <c r="I68" s="54">
        <v>75000</v>
      </c>
      <c r="J68" s="54">
        <v>2152.5</v>
      </c>
      <c r="K68" s="54">
        <v>6309.38</v>
      </c>
      <c r="L68" s="54">
        <v>2280</v>
      </c>
      <c r="M68" s="54">
        <v>25</v>
      </c>
      <c r="N68" s="60">
        <f t="shared" si="4"/>
        <v>10766.880000000001</v>
      </c>
      <c r="O68" s="54">
        <f t="shared" si="3"/>
        <v>64233.119999999995</v>
      </c>
    </row>
    <row r="69" spans="1:15" ht="26.4">
      <c r="A69" s="14">
        <v>65</v>
      </c>
      <c r="B69" s="56" t="s">
        <v>95</v>
      </c>
      <c r="C69" s="14" t="s">
        <v>253</v>
      </c>
      <c r="D69" s="14" t="s">
        <v>92</v>
      </c>
      <c r="E69" s="53" t="s">
        <v>154</v>
      </c>
      <c r="F69" s="14" t="s">
        <v>22</v>
      </c>
      <c r="G69" s="54">
        <v>20000</v>
      </c>
      <c r="H69" s="55">
        <v>0</v>
      </c>
      <c r="I69" s="54">
        <v>20000</v>
      </c>
      <c r="J69" s="54">
        <v>574</v>
      </c>
      <c r="K69" s="54">
        <v>0</v>
      </c>
      <c r="L69" s="54">
        <v>608</v>
      </c>
      <c r="M69" s="54">
        <v>25</v>
      </c>
      <c r="N69" s="60">
        <f t="shared" si="4"/>
        <v>1207</v>
      </c>
      <c r="O69" s="54">
        <f t="shared" si="3"/>
        <v>18793</v>
      </c>
    </row>
    <row r="70" spans="1:15" ht="39.6">
      <c r="A70" s="14">
        <v>66</v>
      </c>
      <c r="B70" s="56" t="s">
        <v>255</v>
      </c>
      <c r="C70" s="14" t="s">
        <v>253</v>
      </c>
      <c r="D70" s="14" t="s">
        <v>256</v>
      </c>
      <c r="E70" s="53" t="s">
        <v>154</v>
      </c>
      <c r="F70" s="14" t="s">
        <v>22</v>
      </c>
      <c r="G70" s="54">
        <v>40000</v>
      </c>
      <c r="H70" s="55">
        <v>0</v>
      </c>
      <c r="I70" s="54">
        <v>40000</v>
      </c>
      <c r="J70" s="54">
        <v>1148</v>
      </c>
      <c r="K70" s="54">
        <v>442.65</v>
      </c>
      <c r="L70" s="54">
        <v>1216</v>
      </c>
      <c r="M70" s="54">
        <v>25</v>
      </c>
      <c r="N70" s="60">
        <f t="shared" si="4"/>
        <v>2831.65</v>
      </c>
      <c r="O70" s="54">
        <f t="shared" si="3"/>
        <v>37168.35</v>
      </c>
    </row>
    <row r="71" spans="1:15" ht="26.4">
      <c r="A71" s="14">
        <v>67</v>
      </c>
      <c r="B71" s="56" t="s">
        <v>159</v>
      </c>
      <c r="C71" s="14" t="s">
        <v>253</v>
      </c>
      <c r="D71" s="14" t="s">
        <v>270</v>
      </c>
      <c r="E71" s="53" t="s">
        <v>154</v>
      </c>
      <c r="F71" s="14" t="s">
        <v>19</v>
      </c>
      <c r="G71" s="54">
        <v>80000</v>
      </c>
      <c r="H71" s="55">
        <v>0</v>
      </c>
      <c r="I71" s="54">
        <v>80000</v>
      </c>
      <c r="J71" s="54">
        <v>2296</v>
      </c>
      <c r="K71" s="54">
        <v>7400.87</v>
      </c>
      <c r="L71" s="54">
        <v>2432</v>
      </c>
      <c r="M71" s="54">
        <v>25</v>
      </c>
      <c r="N71" s="60">
        <f t="shared" si="4"/>
        <v>12153.869999999999</v>
      </c>
      <c r="O71" s="54">
        <f t="shared" si="3"/>
        <v>67846.13</v>
      </c>
    </row>
    <row r="72" spans="1:15" ht="26.4">
      <c r="A72" s="14">
        <v>68</v>
      </c>
      <c r="B72" s="56" t="s">
        <v>161</v>
      </c>
      <c r="C72" s="14" t="s">
        <v>253</v>
      </c>
      <c r="D72" s="14" t="s">
        <v>46</v>
      </c>
      <c r="E72" s="53" t="s">
        <v>154</v>
      </c>
      <c r="F72" s="14" t="s">
        <v>19</v>
      </c>
      <c r="G72" s="54">
        <v>80000</v>
      </c>
      <c r="H72" s="55">
        <v>0</v>
      </c>
      <c r="I72" s="54">
        <v>80000</v>
      </c>
      <c r="J72" s="54">
        <v>2296</v>
      </c>
      <c r="K72" s="54">
        <v>7400.87</v>
      </c>
      <c r="L72" s="54">
        <v>2432</v>
      </c>
      <c r="M72" s="54">
        <v>25</v>
      </c>
      <c r="N72" s="60">
        <f t="shared" si="4"/>
        <v>12153.869999999999</v>
      </c>
      <c r="O72" s="54">
        <f t="shared" si="3"/>
        <v>67846.13</v>
      </c>
    </row>
    <row r="73" spans="1:15" ht="26.4">
      <c r="A73" s="14">
        <v>69</v>
      </c>
      <c r="B73" s="56" t="s">
        <v>162</v>
      </c>
      <c r="C73" s="14" t="s">
        <v>253</v>
      </c>
      <c r="D73" s="14" t="s">
        <v>92</v>
      </c>
      <c r="E73" s="53" t="s">
        <v>154</v>
      </c>
      <c r="F73" s="14" t="s">
        <v>19</v>
      </c>
      <c r="G73" s="54">
        <v>20000</v>
      </c>
      <c r="H73" s="55">
        <v>0</v>
      </c>
      <c r="I73" s="54">
        <v>20000</v>
      </c>
      <c r="J73" s="54">
        <v>574</v>
      </c>
      <c r="K73" s="54">
        <v>0</v>
      </c>
      <c r="L73" s="54">
        <v>608</v>
      </c>
      <c r="M73" s="54">
        <v>25</v>
      </c>
      <c r="N73" s="60">
        <f t="shared" si="4"/>
        <v>1207</v>
      </c>
      <c r="O73" s="54">
        <f t="shared" si="3"/>
        <v>18793</v>
      </c>
    </row>
    <row r="74" spans="1:15" ht="26.4">
      <c r="A74" s="14">
        <v>70</v>
      </c>
      <c r="B74" s="56" t="s">
        <v>91</v>
      </c>
      <c r="C74" s="14" t="s">
        <v>253</v>
      </c>
      <c r="D74" s="14" t="s">
        <v>92</v>
      </c>
      <c r="E74" s="53" t="s">
        <v>154</v>
      </c>
      <c r="F74" s="14" t="s">
        <v>19</v>
      </c>
      <c r="G74" s="54">
        <v>20000</v>
      </c>
      <c r="H74" s="55">
        <v>0</v>
      </c>
      <c r="I74" s="54">
        <v>20000</v>
      </c>
      <c r="J74" s="54">
        <v>574</v>
      </c>
      <c r="K74" s="54">
        <v>0</v>
      </c>
      <c r="L74" s="54">
        <v>608</v>
      </c>
      <c r="M74" s="54">
        <v>25</v>
      </c>
      <c r="N74" s="60">
        <f t="shared" si="4"/>
        <v>1207</v>
      </c>
      <c r="O74" s="54">
        <f t="shared" si="3"/>
        <v>18793</v>
      </c>
    </row>
    <row r="75" spans="1:15" ht="26.4">
      <c r="A75" s="14">
        <v>71</v>
      </c>
      <c r="B75" s="56" t="s">
        <v>98</v>
      </c>
      <c r="C75" s="14" t="s">
        <v>253</v>
      </c>
      <c r="D75" s="14" t="s">
        <v>92</v>
      </c>
      <c r="E75" s="53" t="s">
        <v>154</v>
      </c>
      <c r="F75" s="14" t="s">
        <v>22</v>
      </c>
      <c r="G75" s="54">
        <v>20000</v>
      </c>
      <c r="H75" s="55">
        <v>0</v>
      </c>
      <c r="I75" s="54">
        <v>20000</v>
      </c>
      <c r="J75" s="54">
        <v>574</v>
      </c>
      <c r="K75" s="54">
        <v>0</v>
      </c>
      <c r="L75" s="54">
        <v>608</v>
      </c>
      <c r="M75" s="54">
        <v>25</v>
      </c>
      <c r="N75" s="60">
        <f t="shared" ref="N75:N82" si="5">SUM(J75:M75)</f>
        <v>1207</v>
      </c>
      <c r="O75" s="54">
        <f t="shared" si="3"/>
        <v>18793</v>
      </c>
    </row>
    <row r="76" spans="1:15" ht="26.4">
      <c r="A76" s="14">
        <v>72</v>
      </c>
      <c r="B76" s="56" t="s">
        <v>97</v>
      </c>
      <c r="C76" s="14" t="s">
        <v>253</v>
      </c>
      <c r="D76" s="14" t="s">
        <v>27</v>
      </c>
      <c r="E76" s="53" t="s">
        <v>154</v>
      </c>
      <c r="F76" s="14" t="s">
        <v>19</v>
      </c>
      <c r="G76" s="54">
        <v>25000</v>
      </c>
      <c r="H76" s="55">
        <v>0</v>
      </c>
      <c r="I76" s="54">
        <v>25000</v>
      </c>
      <c r="J76" s="54">
        <v>717.5</v>
      </c>
      <c r="K76" s="54">
        <v>0</v>
      </c>
      <c r="L76" s="54">
        <v>760</v>
      </c>
      <c r="M76" s="54">
        <v>25</v>
      </c>
      <c r="N76" s="60">
        <f t="shared" si="5"/>
        <v>1502.5</v>
      </c>
      <c r="O76" s="54">
        <f t="shared" si="3"/>
        <v>23497.5</v>
      </c>
    </row>
    <row r="77" spans="1:15" ht="26.4">
      <c r="A77" s="14">
        <v>73</v>
      </c>
      <c r="B77" s="56" t="s">
        <v>250</v>
      </c>
      <c r="C77" s="14" t="s">
        <v>253</v>
      </c>
      <c r="D77" s="14" t="s">
        <v>257</v>
      </c>
      <c r="E77" s="53" t="s">
        <v>154</v>
      </c>
      <c r="F77" s="14" t="s">
        <v>22</v>
      </c>
      <c r="G77" s="54">
        <v>50000</v>
      </c>
      <c r="H77" s="55">
        <v>0</v>
      </c>
      <c r="I77" s="54">
        <v>50000</v>
      </c>
      <c r="J77" s="54">
        <v>1435</v>
      </c>
      <c r="K77" s="54">
        <v>1854</v>
      </c>
      <c r="L77" s="54">
        <v>1520</v>
      </c>
      <c r="M77" s="54">
        <v>25</v>
      </c>
      <c r="N77" s="60">
        <f t="shared" si="5"/>
        <v>4834</v>
      </c>
      <c r="O77" s="54">
        <f t="shared" si="3"/>
        <v>45166</v>
      </c>
    </row>
    <row r="78" spans="1:15" ht="26.4">
      <c r="A78" s="14">
        <v>74</v>
      </c>
      <c r="B78" s="56" t="s">
        <v>96</v>
      </c>
      <c r="C78" s="14" t="s">
        <v>253</v>
      </c>
      <c r="D78" s="14" t="s">
        <v>221</v>
      </c>
      <c r="E78" s="53" t="s">
        <v>154</v>
      </c>
      <c r="F78" s="14" t="s">
        <v>22</v>
      </c>
      <c r="G78" s="54">
        <v>80000</v>
      </c>
      <c r="H78" s="55">
        <v>0</v>
      </c>
      <c r="I78" s="54">
        <v>80000</v>
      </c>
      <c r="J78" s="54">
        <v>2296</v>
      </c>
      <c r="K78" s="54">
        <v>7400.87</v>
      </c>
      <c r="L78" s="54">
        <v>2432</v>
      </c>
      <c r="M78" s="54">
        <v>25</v>
      </c>
      <c r="N78" s="60">
        <f t="shared" si="5"/>
        <v>12153.869999999999</v>
      </c>
      <c r="O78" s="54">
        <f t="shared" si="3"/>
        <v>67846.13</v>
      </c>
    </row>
    <row r="79" spans="1:15" ht="26.4">
      <c r="A79" s="14">
        <v>75</v>
      </c>
      <c r="B79" s="56" t="s">
        <v>258</v>
      </c>
      <c r="C79" s="14" t="s">
        <v>253</v>
      </c>
      <c r="D79" s="14" t="s">
        <v>194</v>
      </c>
      <c r="E79" s="53" t="s">
        <v>154</v>
      </c>
      <c r="F79" s="14" t="s">
        <v>19</v>
      </c>
      <c r="G79" s="54">
        <v>40000</v>
      </c>
      <c r="H79" s="55">
        <v>0</v>
      </c>
      <c r="I79" s="54">
        <v>40000</v>
      </c>
      <c r="J79" s="54">
        <v>1148</v>
      </c>
      <c r="K79" s="54">
        <v>442.65</v>
      </c>
      <c r="L79" s="54">
        <v>1216</v>
      </c>
      <c r="M79" s="54">
        <v>25</v>
      </c>
      <c r="N79" s="60">
        <f t="shared" si="5"/>
        <v>2831.65</v>
      </c>
      <c r="O79" s="54">
        <f t="shared" si="3"/>
        <v>37168.35</v>
      </c>
    </row>
    <row r="80" spans="1:15" ht="26.4">
      <c r="A80" s="14">
        <v>76</v>
      </c>
      <c r="B80" s="56" t="s">
        <v>99</v>
      </c>
      <c r="C80" s="14" t="s">
        <v>253</v>
      </c>
      <c r="D80" s="14" t="s">
        <v>41</v>
      </c>
      <c r="E80" s="53" t="s">
        <v>154</v>
      </c>
      <c r="F80" s="14" t="s">
        <v>22</v>
      </c>
      <c r="G80" s="54">
        <v>80000</v>
      </c>
      <c r="H80" s="55">
        <v>0</v>
      </c>
      <c r="I80" s="54">
        <v>80000</v>
      </c>
      <c r="J80" s="54">
        <v>2296</v>
      </c>
      <c r="K80" s="54">
        <v>7400.87</v>
      </c>
      <c r="L80" s="54">
        <v>2432</v>
      </c>
      <c r="M80" s="54">
        <v>25</v>
      </c>
      <c r="N80" s="60">
        <f t="shared" si="5"/>
        <v>12153.869999999999</v>
      </c>
      <c r="O80" s="54">
        <f t="shared" si="3"/>
        <v>67846.13</v>
      </c>
    </row>
    <row r="81" spans="1:15" ht="26.4">
      <c r="A81" s="14">
        <v>77</v>
      </c>
      <c r="B81" s="56" t="s">
        <v>251</v>
      </c>
      <c r="C81" s="14" t="s">
        <v>253</v>
      </c>
      <c r="D81" s="14" t="s">
        <v>252</v>
      </c>
      <c r="E81" s="53" t="s">
        <v>154</v>
      </c>
      <c r="F81" s="14" t="s">
        <v>22</v>
      </c>
      <c r="G81" s="54">
        <v>35000</v>
      </c>
      <c r="H81" s="55">
        <v>0</v>
      </c>
      <c r="I81" s="54">
        <v>35000</v>
      </c>
      <c r="J81" s="54">
        <v>1004.5</v>
      </c>
      <c r="K81" s="54">
        <v>0</v>
      </c>
      <c r="L81" s="54">
        <v>1064</v>
      </c>
      <c r="M81" s="54">
        <v>25</v>
      </c>
      <c r="N81" s="60">
        <f t="shared" si="5"/>
        <v>2093.5</v>
      </c>
      <c r="O81" s="54">
        <f t="shared" si="3"/>
        <v>32906.5</v>
      </c>
    </row>
    <row r="82" spans="1:15" ht="26.4">
      <c r="A82" s="14">
        <v>78</v>
      </c>
      <c r="B82" s="94" t="s">
        <v>271</v>
      </c>
      <c r="C82" s="89" t="s">
        <v>253</v>
      </c>
      <c r="D82" s="89" t="s">
        <v>152</v>
      </c>
      <c r="E82" s="90" t="s">
        <v>154</v>
      </c>
      <c r="F82" s="91" t="s">
        <v>19</v>
      </c>
      <c r="G82" s="92">
        <v>80000</v>
      </c>
      <c r="H82" s="93">
        <v>0</v>
      </c>
      <c r="I82" s="92">
        <v>80000</v>
      </c>
      <c r="J82" s="92">
        <v>2296</v>
      </c>
      <c r="K82" s="92">
        <v>7400.87</v>
      </c>
      <c r="L82" s="92">
        <v>2432</v>
      </c>
      <c r="M82" s="92">
        <v>25</v>
      </c>
      <c r="N82" s="71">
        <f t="shared" si="5"/>
        <v>12153.869999999999</v>
      </c>
      <c r="O82" s="92">
        <f t="shared" si="3"/>
        <v>67846.13</v>
      </c>
    </row>
    <row r="83" spans="1:15" s="27" customFormat="1" ht="13.8" thickBot="1">
      <c r="A83" s="101"/>
      <c r="B83" s="102"/>
      <c r="C83" s="102"/>
      <c r="D83" s="102"/>
      <c r="E83" s="102"/>
      <c r="F83" s="103"/>
      <c r="G83" s="28">
        <f>SUM(G5:G82)</f>
        <v>5716173.7999999998</v>
      </c>
      <c r="H83" s="28">
        <f>SUM(H5:H82)</f>
        <v>0</v>
      </c>
      <c r="I83" s="28">
        <f>SUM(I5:I82)</f>
        <v>5716173.7999999998</v>
      </c>
      <c r="J83" s="28">
        <f>SUM(J5:J82)</f>
        <v>164054.19</v>
      </c>
      <c r="K83" s="28">
        <f>SUM(K5:K82)</f>
        <v>601623.64</v>
      </c>
      <c r="L83" s="28">
        <f>SUM(L5:L82)</f>
        <v>170249.72999999998</v>
      </c>
      <c r="M83" s="28">
        <f>SUM(M5:M82)</f>
        <v>61655</v>
      </c>
      <c r="N83" s="28">
        <f>SUM(N5:N82)</f>
        <v>997582.56</v>
      </c>
      <c r="O83" s="28">
        <f>SUM(O5:O82)</f>
        <v>4718591.2399999984</v>
      </c>
    </row>
    <row r="84" spans="1:15" ht="14.4">
      <c r="A84"/>
      <c r="B84"/>
      <c r="C84"/>
      <c r="D84"/>
      <c r="E84"/>
      <c r="F84"/>
      <c r="G84"/>
      <c r="H84"/>
      <c r="I84"/>
      <c r="J84"/>
      <c r="K84"/>
    </row>
    <row r="85" spans="1:15" ht="14.4">
      <c r="A85" s="37"/>
      <c r="B85" s="50" t="s">
        <v>115</v>
      </c>
      <c r="C85" s="39"/>
      <c r="D85" s="51" t="s">
        <v>116</v>
      </c>
      <c r="E85" s="41"/>
      <c r="F85" s="40"/>
      <c r="G85" s="40"/>
      <c r="H85" s="40"/>
      <c r="I85" s="40"/>
      <c r="J85" s="42"/>
      <c r="K85" s="41"/>
      <c r="L85" s="42"/>
      <c r="M85" s="41"/>
    </row>
    <row r="86" spans="1:15" ht="14.4">
      <c r="A86" s="37"/>
      <c r="B86" s="43"/>
      <c r="C86" s="44"/>
      <c r="D86" s="45"/>
      <c r="E86" s="46"/>
      <c r="F86" s="47"/>
      <c r="G86" s="47"/>
      <c r="H86" s="41"/>
      <c r="I86" s="47"/>
      <c r="J86" s="48"/>
      <c r="K86" s="37"/>
      <c r="L86" s="48"/>
      <c r="M86" s="37"/>
    </row>
    <row r="87" spans="1:15" ht="14.4">
      <c r="A87" s="37"/>
      <c r="B87" s="38" t="s">
        <v>117</v>
      </c>
      <c r="C87" s="44"/>
      <c r="D87" s="100" t="s">
        <v>118</v>
      </c>
      <c r="E87" s="100"/>
      <c r="F87" s="47"/>
      <c r="G87" s="47"/>
      <c r="H87" s="95"/>
      <c r="I87" s="95"/>
      <c r="J87" s="95"/>
      <c r="K87" s="37"/>
      <c r="L87" s="48"/>
      <c r="M87" s="37"/>
    </row>
    <row r="88" spans="1:15" ht="14.4">
      <c r="A88" s="37"/>
      <c r="B88" s="37"/>
      <c r="C88" s="49"/>
      <c r="D88" s="44"/>
      <c r="E88" s="41"/>
      <c r="F88" s="41"/>
      <c r="G88" s="47"/>
      <c r="H88" s="41" t="s">
        <v>119</v>
      </c>
      <c r="I88" s="41"/>
      <c r="J88" s="47"/>
      <c r="K88" s="48"/>
      <c r="L88" s="48"/>
      <c r="M88" s="37"/>
    </row>
    <row r="89" spans="1:15" ht="14.4">
      <c r="A89"/>
      <c r="B89"/>
      <c r="C89"/>
      <c r="D89"/>
      <c r="E89"/>
      <c r="F89"/>
      <c r="G89"/>
      <c r="H89"/>
      <c r="I89"/>
      <c r="J89"/>
      <c r="K89"/>
    </row>
  </sheetData>
  <sortState xmlns:xlrd2="http://schemas.microsoft.com/office/spreadsheetml/2017/richdata2" ref="B5:O15">
    <sortCondition ref="B5:B15"/>
  </sortState>
  <mergeCells count="6">
    <mergeCell ref="C1:O1"/>
    <mergeCell ref="C2:O2"/>
    <mergeCell ref="C3:O3"/>
    <mergeCell ref="A83:F83"/>
    <mergeCell ref="D87:E87"/>
    <mergeCell ref="H87:J87"/>
  </mergeCells>
  <conditionalFormatting sqref="B5:B82">
    <cfRule type="duplicateValues" dxfId="1" priority="7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8.6640625" customWidth="1"/>
    <col min="8" max="8" width="11.6640625" bestFit="1" customWidth="1"/>
    <col min="9" max="9" width="14.44140625" bestFit="1" customWidth="1"/>
    <col min="10" max="14" width="11.6640625" bestFit="1" customWidth="1"/>
    <col min="15" max="15" width="21.5546875" customWidth="1"/>
  </cols>
  <sheetData>
    <row r="1" spans="1:15" ht="15" thickBot="1"/>
    <row r="2" spans="1:15" ht="15" thickBot="1">
      <c r="A2" s="1"/>
      <c r="B2" s="2"/>
      <c r="C2" s="96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5" thickBot="1">
      <c r="A3" s="3"/>
      <c r="B3" s="4"/>
      <c r="C3" s="96" t="s">
        <v>278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21.75" customHeight="1" thickBot="1">
      <c r="A4" s="5"/>
      <c r="B4" s="6"/>
      <c r="C4" s="96" t="s">
        <v>166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1:15" s="36" customFormat="1" ht="28.2" thickBot="1">
      <c r="A5" s="29" t="s">
        <v>1</v>
      </c>
      <c r="B5" s="30" t="s">
        <v>2</v>
      </c>
      <c r="C5" s="31" t="s">
        <v>3</v>
      </c>
      <c r="D5" s="31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32" t="s">
        <v>9</v>
      </c>
      <c r="J5" s="33" t="s">
        <v>10</v>
      </c>
      <c r="K5" s="33" t="s">
        <v>11</v>
      </c>
      <c r="L5" s="33" t="s">
        <v>12</v>
      </c>
      <c r="M5" s="33" t="s">
        <v>13</v>
      </c>
      <c r="N5" s="33" t="s">
        <v>14</v>
      </c>
      <c r="O5" s="34" t="s">
        <v>15</v>
      </c>
    </row>
    <row r="6" spans="1:15" ht="54">
      <c r="A6" s="14">
        <v>1</v>
      </c>
      <c r="B6" s="14" t="s">
        <v>100</v>
      </c>
      <c r="C6" s="14" t="s">
        <v>31</v>
      </c>
      <c r="D6" s="14" t="s">
        <v>101</v>
      </c>
      <c r="E6" s="14" t="s">
        <v>102</v>
      </c>
      <c r="F6" s="14" t="s">
        <v>22</v>
      </c>
      <c r="G6" s="74">
        <v>15000</v>
      </c>
      <c r="H6" s="75">
        <v>0</v>
      </c>
      <c r="I6" s="76">
        <v>15000</v>
      </c>
      <c r="J6" s="76">
        <v>0</v>
      </c>
      <c r="K6" s="77">
        <v>0</v>
      </c>
      <c r="L6" s="76">
        <v>0</v>
      </c>
      <c r="M6" s="77">
        <v>0</v>
      </c>
      <c r="N6" s="76">
        <v>0</v>
      </c>
      <c r="O6" s="74">
        <v>15000</v>
      </c>
    </row>
    <row r="7" spans="1:15" ht="54">
      <c r="A7" s="14">
        <f>A6+1</f>
        <v>2</v>
      </c>
      <c r="B7" s="14" t="s">
        <v>103</v>
      </c>
      <c r="C7" s="14" t="s">
        <v>31</v>
      </c>
      <c r="D7" s="14" t="s">
        <v>101</v>
      </c>
      <c r="E7" s="14" t="s">
        <v>102</v>
      </c>
      <c r="F7" s="14" t="s">
        <v>19</v>
      </c>
      <c r="G7" s="74">
        <v>15000</v>
      </c>
      <c r="H7" s="78">
        <v>0</v>
      </c>
      <c r="I7" s="76">
        <v>15000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4">
        <v>15000</v>
      </c>
    </row>
    <row r="8" spans="1:15" ht="54">
      <c r="A8" s="14">
        <f>A7+1</f>
        <v>3</v>
      </c>
      <c r="B8" s="14" t="s">
        <v>104</v>
      </c>
      <c r="C8" s="14" t="s">
        <v>31</v>
      </c>
      <c r="D8" s="14" t="s">
        <v>101</v>
      </c>
      <c r="E8" s="14" t="s">
        <v>102</v>
      </c>
      <c r="F8" s="14" t="s">
        <v>19</v>
      </c>
      <c r="G8" s="74">
        <v>15000</v>
      </c>
      <c r="H8" s="78">
        <v>0</v>
      </c>
      <c r="I8" s="76">
        <v>15000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4">
        <v>15000</v>
      </c>
    </row>
    <row r="9" spans="1:15" ht="54">
      <c r="A9" s="14">
        <f t="shared" ref="A9:A19" si="0">A8+1</f>
        <v>4</v>
      </c>
      <c r="B9" s="14" t="s">
        <v>105</v>
      </c>
      <c r="C9" s="14" t="s">
        <v>31</v>
      </c>
      <c r="D9" s="14" t="s">
        <v>101</v>
      </c>
      <c r="E9" s="14" t="s">
        <v>102</v>
      </c>
      <c r="F9" s="14" t="s">
        <v>22</v>
      </c>
      <c r="G9" s="74">
        <v>15000</v>
      </c>
      <c r="H9" s="78">
        <v>0</v>
      </c>
      <c r="I9" s="76">
        <v>15000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4">
        <v>15000</v>
      </c>
    </row>
    <row r="10" spans="1:15" ht="54">
      <c r="A10" s="14">
        <f t="shared" si="0"/>
        <v>5</v>
      </c>
      <c r="B10" s="14" t="s">
        <v>106</v>
      </c>
      <c r="C10" s="14" t="s">
        <v>31</v>
      </c>
      <c r="D10" s="14" t="s">
        <v>101</v>
      </c>
      <c r="E10" s="14" t="s">
        <v>102</v>
      </c>
      <c r="F10" s="14" t="s">
        <v>22</v>
      </c>
      <c r="G10" s="74">
        <v>25000</v>
      </c>
      <c r="H10" s="78">
        <v>0</v>
      </c>
      <c r="I10" s="76">
        <v>25000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4">
        <v>25000</v>
      </c>
    </row>
    <row r="11" spans="1:15" ht="54">
      <c r="A11" s="14">
        <f t="shared" si="0"/>
        <v>6</v>
      </c>
      <c r="B11" s="14" t="s">
        <v>107</v>
      </c>
      <c r="C11" s="14" t="s">
        <v>31</v>
      </c>
      <c r="D11" s="14" t="s">
        <v>101</v>
      </c>
      <c r="E11" s="14" t="s">
        <v>102</v>
      </c>
      <c r="F11" s="14" t="s">
        <v>22</v>
      </c>
      <c r="G11" s="74">
        <v>15000</v>
      </c>
      <c r="H11" s="78">
        <v>0</v>
      </c>
      <c r="I11" s="76">
        <v>15000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4">
        <v>15000</v>
      </c>
    </row>
    <row r="12" spans="1:15" ht="54">
      <c r="A12" s="14">
        <f t="shared" si="0"/>
        <v>7</v>
      </c>
      <c r="B12" s="14" t="s">
        <v>108</v>
      </c>
      <c r="C12" s="14" t="s">
        <v>31</v>
      </c>
      <c r="D12" s="14" t="s">
        <v>101</v>
      </c>
      <c r="E12" s="14" t="s">
        <v>102</v>
      </c>
      <c r="F12" s="14" t="s">
        <v>22</v>
      </c>
      <c r="G12" s="74">
        <v>15000</v>
      </c>
      <c r="H12" s="78">
        <v>0</v>
      </c>
      <c r="I12" s="76">
        <v>15000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4">
        <v>15000</v>
      </c>
    </row>
    <row r="13" spans="1:15" ht="54">
      <c r="A13" s="14">
        <f t="shared" si="0"/>
        <v>8</v>
      </c>
      <c r="B13" s="14" t="s">
        <v>109</v>
      </c>
      <c r="C13" s="14" t="s">
        <v>31</v>
      </c>
      <c r="D13" s="14" t="s">
        <v>101</v>
      </c>
      <c r="E13" s="14" t="s">
        <v>102</v>
      </c>
      <c r="F13" s="14" t="s">
        <v>22</v>
      </c>
      <c r="G13" s="74">
        <v>15000</v>
      </c>
      <c r="H13" s="78">
        <v>0</v>
      </c>
      <c r="I13" s="76">
        <v>15000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4">
        <v>15000</v>
      </c>
    </row>
    <row r="14" spans="1:15" ht="54">
      <c r="A14" s="14">
        <f t="shared" si="0"/>
        <v>9</v>
      </c>
      <c r="B14" s="14" t="s">
        <v>110</v>
      </c>
      <c r="C14" s="14" t="s">
        <v>31</v>
      </c>
      <c r="D14" s="14" t="s">
        <v>101</v>
      </c>
      <c r="E14" s="14" t="s">
        <v>102</v>
      </c>
      <c r="F14" s="14" t="s">
        <v>22</v>
      </c>
      <c r="G14" s="74">
        <v>15000</v>
      </c>
      <c r="H14" s="78">
        <v>0</v>
      </c>
      <c r="I14" s="76">
        <v>15000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4">
        <v>15000</v>
      </c>
    </row>
    <row r="15" spans="1:15" ht="54">
      <c r="A15" s="14">
        <f t="shared" si="0"/>
        <v>10</v>
      </c>
      <c r="B15" s="14" t="s">
        <v>111</v>
      </c>
      <c r="C15" s="14" t="s">
        <v>31</v>
      </c>
      <c r="D15" s="14" t="s">
        <v>101</v>
      </c>
      <c r="E15" s="14" t="s">
        <v>102</v>
      </c>
      <c r="F15" s="14" t="s">
        <v>22</v>
      </c>
      <c r="G15" s="74">
        <v>15000</v>
      </c>
      <c r="H15" s="78">
        <v>0</v>
      </c>
      <c r="I15" s="76">
        <v>15000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4">
        <v>15000</v>
      </c>
    </row>
    <row r="16" spans="1:15" ht="54">
      <c r="A16" s="14">
        <f t="shared" si="0"/>
        <v>11</v>
      </c>
      <c r="B16" s="14" t="s">
        <v>259</v>
      </c>
      <c r="C16" s="14" t="s">
        <v>31</v>
      </c>
      <c r="D16" s="14" t="s">
        <v>101</v>
      </c>
      <c r="E16" s="14" t="s">
        <v>102</v>
      </c>
      <c r="F16" s="14" t="s">
        <v>22</v>
      </c>
      <c r="G16" s="74">
        <v>15000</v>
      </c>
      <c r="H16" s="78">
        <v>0</v>
      </c>
      <c r="I16" s="76">
        <v>15000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4">
        <v>15000</v>
      </c>
    </row>
    <row r="17" spans="1:15" ht="54">
      <c r="A17" s="14">
        <f t="shared" si="0"/>
        <v>12</v>
      </c>
      <c r="B17" s="14" t="s">
        <v>112</v>
      </c>
      <c r="C17" s="14" t="s">
        <v>31</v>
      </c>
      <c r="D17" s="14" t="s">
        <v>101</v>
      </c>
      <c r="E17" s="14" t="s">
        <v>102</v>
      </c>
      <c r="F17" s="14" t="s">
        <v>22</v>
      </c>
      <c r="G17" s="74">
        <v>15000</v>
      </c>
      <c r="H17" s="78">
        <v>0</v>
      </c>
      <c r="I17" s="76">
        <v>15000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4">
        <v>15000</v>
      </c>
    </row>
    <row r="18" spans="1:15" ht="54">
      <c r="A18" s="14">
        <f t="shared" si="0"/>
        <v>13</v>
      </c>
      <c r="B18" s="14" t="s">
        <v>113</v>
      </c>
      <c r="C18" s="14" t="s">
        <v>31</v>
      </c>
      <c r="D18" s="14" t="s">
        <v>101</v>
      </c>
      <c r="E18" s="14" t="s">
        <v>102</v>
      </c>
      <c r="F18" s="14" t="s">
        <v>22</v>
      </c>
      <c r="G18" s="74">
        <v>15000</v>
      </c>
      <c r="H18" s="78">
        <v>0</v>
      </c>
      <c r="I18" s="76">
        <v>15000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4">
        <v>15000</v>
      </c>
    </row>
    <row r="19" spans="1:15" ht="54">
      <c r="A19" s="14">
        <f t="shared" si="0"/>
        <v>14</v>
      </c>
      <c r="B19" s="14" t="s">
        <v>114</v>
      </c>
      <c r="C19" s="14" t="s">
        <v>31</v>
      </c>
      <c r="D19" s="14" t="s">
        <v>101</v>
      </c>
      <c r="E19" s="14" t="s">
        <v>102</v>
      </c>
      <c r="F19" s="14" t="s">
        <v>22</v>
      </c>
      <c r="G19" s="74">
        <v>15000</v>
      </c>
      <c r="H19" s="78">
        <v>0</v>
      </c>
      <c r="I19" s="76">
        <v>15000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4">
        <v>15000</v>
      </c>
    </row>
    <row r="20" spans="1:15" ht="54">
      <c r="A20" s="14">
        <v>15</v>
      </c>
      <c r="B20" s="14" t="s">
        <v>163</v>
      </c>
      <c r="C20" s="14" t="s">
        <v>31</v>
      </c>
      <c r="D20" s="14" t="s">
        <v>101</v>
      </c>
      <c r="E20" s="14" t="s">
        <v>102</v>
      </c>
      <c r="F20" s="14" t="s">
        <v>22</v>
      </c>
      <c r="G20" s="74">
        <v>25000</v>
      </c>
      <c r="H20" s="78">
        <v>0</v>
      </c>
      <c r="I20" s="76">
        <v>25000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4">
        <v>25000</v>
      </c>
    </row>
    <row r="21" spans="1:15" ht="54">
      <c r="A21" s="14">
        <v>16</v>
      </c>
      <c r="B21" s="14" t="s">
        <v>164</v>
      </c>
      <c r="C21" s="14" t="s">
        <v>31</v>
      </c>
      <c r="D21" s="14" t="s">
        <v>165</v>
      </c>
      <c r="E21" s="14" t="s">
        <v>102</v>
      </c>
      <c r="F21" s="14" t="s">
        <v>22</v>
      </c>
      <c r="G21" s="74">
        <v>15000</v>
      </c>
      <c r="H21" s="78">
        <v>0</v>
      </c>
      <c r="I21" s="76">
        <v>15000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4">
        <v>15000</v>
      </c>
    </row>
    <row r="22" spans="1:15">
      <c r="A22" s="104" t="s">
        <v>90</v>
      </c>
      <c r="B22" s="104"/>
      <c r="C22" s="104"/>
      <c r="D22" s="104"/>
      <c r="E22" s="104"/>
      <c r="F22" s="104"/>
      <c r="G22" s="35">
        <f>SUM(G6:G21)</f>
        <v>260000</v>
      </c>
      <c r="H22" s="35">
        <f>SUM(H6:H10)</f>
        <v>0</v>
      </c>
      <c r="I22" s="35">
        <f>SUM(I6:I21)</f>
        <v>260000</v>
      </c>
      <c r="J22" s="35">
        <f>SUM(J6:J10)</f>
        <v>0</v>
      </c>
      <c r="K22" s="35">
        <f>SUM(K6:K10)</f>
        <v>0</v>
      </c>
      <c r="L22" s="35">
        <f>SUM(L6:L10)</f>
        <v>0</v>
      </c>
      <c r="M22" s="35">
        <f>SUM(M6:M10)</f>
        <v>0</v>
      </c>
      <c r="N22" s="35">
        <f>SUM(N6:N10)</f>
        <v>0</v>
      </c>
      <c r="O22" s="35">
        <f>SUM(O6:O21)</f>
        <v>260000</v>
      </c>
    </row>
    <row r="25" spans="1:15">
      <c r="A25" s="37"/>
      <c r="B25" s="50" t="s">
        <v>115</v>
      </c>
      <c r="C25" s="39"/>
      <c r="D25" s="51" t="s">
        <v>116</v>
      </c>
      <c r="E25" s="41"/>
      <c r="F25" s="40"/>
      <c r="G25" s="40"/>
      <c r="H25" s="40"/>
      <c r="I25" s="40"/>
      <c r="J25" s="42"/>
      <c r="K25" s="41"/>
    </row>
    <row r="26" spans="1:15">
      <c r="A26" s="37"/>
      <c r="B26" s="43"/>
      <c r="C26" s="44"/>
      <c r="D26" s="45"/>
      <c r="E26" s="46"/>
      <c r="F26" s="47"/>
      <c r="G26" s="47"/>
      <c r="H26" s="41"/>
      <c r="I26" s="47"/>
      <c r="J26" s="48"/>
      <c r="K26" s="37"/>
    </row>
    <row r="27" spans="1:15">
      <c r="A27" s="37"/>
      <c r="B27" s="38" t="s">
        <v>117</v>
      </c>
      <c r="C27" s="44"/>
      <c r="D27" s="100" t="s">
        <v>118</v>
      </c>
      <c r="E27" s="100"/>
      <c r="F27" s="47"/>
      <c r="G27" s="47"/>
      <c r="H27" s="95"/>
      <c r="I27" s="95"/>
      <c r="J27" s="95"/>
      <c r="K27" s="37"/>
    </row>
    <row r="28" spans="1:15">
      <c r="A28" s="37"/>
      <c r="B28" s="37"/>
      <c r="C28" s="49"/>
      <c r="D28" s="44"/>
      <c r="E28" s="41"/>
      <c r="F28" s="41"/>
      <c r="G28" s="47"/>
      <c r="H28" s="100" t="s">
        <v>119</v>
      </c>
      <c r="I28" s="100"/>
      <c r="J28" s="100"/>
      <c r="K28" s="48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Q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7.109375" customWidth="1"/>
    <col min="8" max="8" width="13.33203125" customWidth="1"/>
    <col min="9" max="9" width="16.33203125" customWidth="1"/>
    <col min="10" max="13" width="11.5546875" bestFit="1" customWidth="1"/>
    <col min="14" max="14" width="13" customWidth="1"/>
    <col min="15" max="15" width="14.5546875" customWidth="1"/>
  </cols>
  <sheetData>
    <row r="1" spans="1:17" ht="15" thickBot="1">
      <c r="A1" s="1"/>
      <c r="B1" s="2"/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7" ht="15" thickBot="1">
      <c r="A2" s="3"/>
      <c r="B2" s="4"/>
      <c r="C2" s="96" t="s">
        <v>279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7" ht="49.5" customHeight="1" thickBot="1">
      <c r="A3" s="5"/>
      <c r="B3" s="6"/>
      <c r="C3" s="96" t="s">
        <v>167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7" ht="28.2" thickBot="1">
      <c r="A4" s="29" t="s">
        <v>1</v>
      </c>
      <c r="B4" s="30" t="s">
        <v>2</v>
      </c>
      <c r="C4" s="31" t="s">
        <v>3</v>
      </c>
      <c r="D4" s="31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2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4" t="s">
        <v>15</v>
      </c>
    </row>
    <row r="5" spans="1:17" ht="27.6">
      <c r="A5" s="79">
        <v>1</v>
      </c>
      <c r="B5" s="80" t="s">
        <v>120</v>
      </c>
      <c r="C5" s="14" t="s">
        <v>260</v>
      </c>
      <c r="D5" s="81" t="s">
        <v>29</v>
      </c>
      <c r="E5" s="81" t="s">
        <v>121</v>
      </c>
      <c r="F5" s="82" t="s">
        <v>22</v>
      </c>
      <c r="G5" s="83">
        <v>80000</v>
      </c>
      <c r="H5" s="84">
        <v>0</v>
      </c>
      <c r="I5" s="84">
        <v>80000</v>
      </c>
      <c r="J5" s="84">
        <f t="shared" ref="J5:J7" si="0">G5*0.0287</f>
        <v>2296</v>
      </c>
      <c r="K5" s="84">
        <v>7400.87</v>
      </c>
      <c r="L5" s="84">
        <f t="shared" ref="L5:L7" si="1">G5*0.0304</f>
        <v>2432</v>
      </c>
      <c r="M5" s="84">
        <v>25</v>
      </c>
      <c r="N5" s="60">
        <f t="shared" ref="N5:N7" si="2">SUM(J5:M5)</f>
        <v>12153.869999999999</v>
      </c>
      <c r="O5" s="84">
        <f>I5-N5</f>
        <v>67846.13</v>
      </c>
    </row>
    <row r="6" spans="1:17" ht="25.2">
      <c r="A6" s="79">
        <v>2</v>
      </c>
      <c r="B6" s="80" t="s">
        <v>122</v>
      </c>
      <c r="C6" s="85" t="s">
        <v>260</v>
      </c>
      <c r="D6" s="85" t="s">
        <v>123</v>
      </c>
      <c r="E6" s="85" t="s">
        <v>121</v>
      </c>
      <c r="F6" s="86" t="s">
        <v>22</v>
      </c>
      <c r="G6" s="87">
        <v>130000</v>
      </c>
      <c r="H6" s="84">
        <v>0</v>
      </c>
      <c r="I6" s="87">
        <v>130000</v>
      </c>
      <c r="J6" s="84">
        <f t="shared" si="0"/>
        <v>3731</v>
      </c>
      <c r="K6" s="84">
        <v>19162.12</v>
      </c>
      <c r="L6" s="84">
        <f t="shared" si="1"/>
        <v>3952</v>
      </c>
      <c r="M6" s="84">
        <v>25</v>
      </c>
      <c r="N6" s="60">
        <f t="shared" si="2"/>
        <v>26870.12</v>
      </c>
      <c r="O6" s="84">
        <f t="shared" ref="O6:O7" si="3">I6-N6</f>
        <v>103129.88</v>
      </c>
      <c r="Q6">
        <v>5</v>
      </c>
    </row>
    <row r="7" spans="1:17" ht="25.2">
      <c r="A7" s="79">
        <v>4</v>
      </c>
      <c r="B7" s="80" t="s">
        <v>124</v>
      </c>
      <c r="C7" s="81" t="s">
        <v>260</v>
      </c>
      <c r="D7" s="88" t="s">
        <v>125</v>
      </c>
      <c r="E7" s="81" t="s">
        <v>121</v>
      </c>
      <c r="F7" s="82" t="s">
        <v>22</v>
      </c>
      <c r="G7" s="83">
        <v>50000</v>
      </c>
      <c r="H7" s="84">
        <v>0</v>
      </c>
      <c r="I7" s="83">
        <v>50000</v>
      </c>
      <c r="J7" s="84">
        <f t="shared" si="0"/>
        <v>1435</v>
      </c>
      <c r="K7" s="84">
        <v>1854</v>
      </c>
      <c r="L7" s="84">
        <f t="shared" si="1"/>
        <v>1520</v>
      </c>
      <c r="M7" s="84">
        <v>25</v>
      </c>
      <c r="N7" s="60">
        <f t="shared" si="2"/>
        <v>4834</v>
      </c>
      <c r="O7" s="84">
        <f t="shared" si="3"/>
        <v>45166</v>
      </c>
    </row>
    <row r="8" spans="1:17" ht="15" thickBot="1">
      <c r="A8" s="101" t="s">
        <v>90</v>
      </c>
      <c r="B8" s="102"/>
      <c r="C8" s="102"/>
      <c r="D8" s="102"/>
      <c r="E8" s="102"/>
      <c r="F8" s="103"/>
      <c r="G8" s="52">
        <f>SUM(G5:G7)</f>
        <v>260000</v>
      </c>
      <c r="H8" s="52">
        <f>SUM(H5:H7)</f>
        <v>0</v>
      </c>
      <c r="I8" s="52">
        <f>SUM(G5:G7)</f>
        <v>260000</v>
      </c>
      <c r="J8" s="52">
        <f>SUM(J5:J7)</f>
        <v>7462</v>
      </c>
      <c r="K8" s="52">
        <f>SUM(K5:K7)</f>
        <v>28416.989999999998</v>
      </c>
      <c r="L8" s="52">
        <f>SUM(L5:L7)</f>
        <v>7904</v>
      </c>
      <c r="M8" s="52">
        <f>SUM(M5:M7)</f>
        <v>75</v>
      </c>
      <c r="N8" s="52">
        <f>SUM(N5:N7)</f>
        <v>43857.99</v>
      </c>
      <c r="O8" s="52">
        <f>SUM(O5:O7)</f>
        <v>216142.01</v>
      </c>
    </row>
    <row r="11" spans="1:17">
      <c r="B11" s="37"/>
      <c r="C11" s="50" t="s">
        <v>115</v>
      </c>
      <c r="D11" s="39"/>
      <c r="E11" s="51" t="s">
        <v>116</v>
      </c>
      <c r="F11" s="41"/>
      <c r="G11" s="40"/>
      <c r="H11" s="40"/>
      <c r="I11" s="40"/>
      <c r="J11" s="40"/>
      <c r="K11" s="42"/>
    </row>
    <row r="12" spans="1:17">
      <c r="B12" s="37"/>
      <c r="C12" s="43"/>
      <c r="D12" s="44"/>
      <c r="E12" s="45"/>
      <c r="F12" s="46"/>
      <c r="G12" s="47"/>
      <c r="H12" s="47"/>
      <c r="I12" s="41"/>
      <c r="J12" s="47"/>
      <c r="K12" s="48"/>
    </row>
    <row r="13" spans="1:17">
      <c r="B13" s="37"/>
      <c r="C13" s="38" t="s">
        <v>117</v>
      </c>
      <c r="D13" s="44"/>
      <c r="E13" s="100" t="s">
        <v>118</v>
      </c>
      <c r="F13" s="100"/>
      <c r="G13" s="47"/>
      <c r="H13" s="47"/>
      <c r="I13" s="95"/>
      <c r="J13" s="95"/>
      <c r="K13" s="95"/>
    </row>
    <row r="14" spans="1:17">
      <c r="B14" s="37"/>
      <c r="C14" s="37"/>
      <c r="D14" s="49"/>
      <c r="E14" s="44"/>
      <c r="F14" s="41"/>
      <c r="G14" s="41"/>
      <c r="H14" s="47"/>
      <c r="I14" s="100" t="s">
        <v>119</v>
      </c>
      <c r="J14" s="100"/>
      <c r="K14" s="100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0" priority="7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2024-06-10T20:25:43Z</dcterms:modified>
</cp:coreProperties>
</file>