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"/>
    </mc:Choice>
  </mc:AlternateContent>
  <xr:revisionPtr revIDLastSave="0" documentId="13_ncr:1_{C138D625-921C-47F5-A757-7222697FF8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Presupuesto" sheetId="2" r:id="rId1"/>
  </sheets>
  <definedNames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16" i="2"/>
  <c r="F19" i="2" l="1"/>
  <c r="F15" i="2" l="1"/>
  <c r="E75" i="2"/>
  <c r="E72" i="2"/>
  <c r="E67" i="2"/>
  <c r="E57" i="2"/>
  <c r="E41" i="2"/>
  <c r="E30" i="2"/>
  <c r="E14" i="2"/>
  <c r="F34" i="2"/>
  <c r="F33" i="2"/>
  <c r="F32" i="2"/>
  <c r="F31" i="2"/>
  <c r="D30" i="2"/>
  <c r="D14" i="2"/>
  <c r="F89" i="2"/>
  <c r="F87" i="2"/>
  <c r="F86" i="2"/>
  <c r="F85" i="2"/>
  <c r="F84" i="2"/>
  <c r="F83" i="2"/>
  <c r="F82" i="2"/>
  <c r="F78" i="2"/>
  <c r="F77" i="2"/>
  <c r="F76" i="2"/>
  <c r="D75" i="2"/>
  <c r="F74" i="2"/>
  <c r="F73" i="2"/>
  <c r="D72" i="2"/>
  <c r="F71" i="2"/>
  <c r="F70" i="2"/>
  <c r="F69" i="2"/>
  <c r="F68" i="2"/>
  <c r="D67" i="2"/>
  <c r="F66" i="2"/>
  <c r="F65" i="2"/>
  <c r="F64" i="2"/>
  <c r="F63" i="2"/>
  <c r="F62" i="2"/>
  <c r="F61" i="2"/>
  <c r="F60" i="2"/>
  <c r="F59" i="2"/>
  <c r="F58" i="2"/>
  <c r="D57" i="2"/>
  <c r="F56" i="2"/>
  <c r="F55" i="2"/>
  <c r="F54" i="2"/>
  <c r="F53" i="2"/>
  <c r="F52" i="2"/>
  <c r="F51" i="2"/>
  <c r="F50" i="2"/>
  <c r="F48" i="2"/>
  <c r="F47" i="2"/>
  <c r="F46" i="2"/>
  <c r="F45" i="2"/>
  <c r="F44" i="2"/>
  <c r="F43" i="2"/>
  <c r="F42" i="2"/>
  <c r="D41" i="2"/>
  <c r="F40" i="2"/>
  <c r="F39" i="2"/>
  <c r="F38" i="2"/>
  <c r="F37" i="2"/>
  <c r="F36" i="2"/>
  <c r="F35" i="2"/>
  <c r="F29" i="2"/>
  <c r="F28" i="2"/>
  <c r="F27" i="2"/>
  <c r="F26" i="2"/>
  <c r="F25" i="2"/>
  <c r="F24" i="2"/>
  <c r="F23" i="2"/>
  <c r="F22" i="2"/>
  <c r="F18" i="2"/>
  <c r="F17" i="2"/>
  <c r="E79" i="2" l="1"/>
  <c r="E94" i="2" s="1"/>
  <c r="F72" i="2"/>
  <c r="F14" i="2"/>
  <c r="F67" i="2"/>
  <c r="F41" i="2"/>
  <c r="F75" i="2"/>
  <c r="F57" i="2"/>
  <c r="F79" i="2" s="1"/>
  <c r="F94" i="2" s="1"/>
  <c r="C66" i="2" l="1"/>
  <c r="C78" i="2"/>
  <c r="C90" i="2" s="1"/>
  <c r="B20" i="2" l="1"/>
  <c r="B30" i="2" l="1"/>
  <c r="B66" i="2" l="1"/>
  <c r="B56" i="2"/>
  <c r="B14" i="2"/>
  <c r="B13" i="2" l="1"/>
  <c r="B78" i="2" l="1"/>
  <c r="B90" i="2" l="1"/>
  <c r="F20" i="2"/>
  <c r="D79" i="2"/>
  <c r="D94" i="2" s="1"/>
  <c r="F3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<sst xmlns="http://schemas.openxmlformats.org/spreadsheetml/2006/main" count="99" uniqueCount="99">
  <si>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</si>
  <si>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</si>
  <si>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</si>
  <si>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</si>
  <si>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</si>
  <si>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</si>
  <si>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</si>
  <si>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</si>
  <si>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</si>
  <si>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</si>
  <si>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</si>
  <si>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</si>
  <si>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</si>
  <si>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</si>
  <si>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</si>
  <si>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</si>
  <si>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</si>
  <si>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</si>
  <si>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</si>
  <si>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</si>
  <si>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</si>
  <si>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</si>
  <si>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</si>
  <si>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</si>
  <si>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</si>
  <si>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</si>
  <si>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</si>
  <si>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</si>
  <si>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</si>
  <si>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</si>
  <si>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</si>
  <si>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</si>
  <si>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</si>
  <si>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</si>
  <si>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</si>
  <si>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</si>
  <si>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</si>
  <si>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</si>
  <si>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</si>
  <si>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</si>
  <si>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</si>
  <si>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</si>
  <si>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</si>
  <si>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</si>
  <si>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</si>
  <si>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</si>
  <si>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</si>
  <si>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</si>
  <si>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</si>
  <si>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</si>
  <si>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</si>
  <si>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</si>
  <si>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</si>
  <si>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</si>
  <si>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</si>
  <si>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</si>
  <si>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</si>
  <si>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</si>
  <si>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</si>
  <si>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</si>
  <si>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</si>
  <si>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</si>
  <si>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</si>
  <si>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</si>
  <si>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</si>
  <si>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</si>
  <si>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</si>
  <si>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</si>
  <si>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</si>
  <si>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</si>
  <si>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</si>
  <si>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</si>
  <si>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</si>
  <si>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</si>
  <si>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</si>
  <si>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</si>
  <si>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</si>
  <si>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</si>
  <si>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</si>
  <si>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</si>
  <si>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</si>
  <si>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</si>
  <si>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</si>
  <si>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</si>
  <si>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</si>
  <si>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</si>
  <si>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</si>
  <si>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</si>
  <si>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</si>
  <si>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</si>
  <si>
    <t>Unidad Ejecutada para la Readecuacion de Barrios y Entornos</t>
  </si>
  <si>
    <t>Presupuesto Modificado</t>
  </si>
  <si>
    <t>Gastos devengados</t>
  </si>
  <si>
    <t xml:space="preserve">Enero </t>
  </si>
  <si>
    <t>Total</t>
  </si>
  <si>
    <t>Febrero</t>
  </si>
  <si>
    <t xml:space="preserve">                                                                    Elaborado por                                                           Revisado por                                                            Aprobado por                         </t>
  </si>
  <si>
    <t xml:space="preserve">                                                                Yovanny  De La Rosa                                           Gaylord Rafael Diaz                                                   Daniel Quiñones</t>
  </si>
  <si>
    <t xml:space="preserve">                                                                         Contador                                                        Asesor Financiero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</si>
</sst>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4" xfId="0" applyBorder="1"/>
    <xf numFmtId="43" fontId="1" fillId="0" borderId="6" xfId="1" applyFont="1" applyBorder="1" applyAlignment="1">
      <alignment vertical="center" wrapText="1"/>
    </xf>
    <xf numFmtId="43" fontId="1" fillId="0" borderId="9" xfId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43" fontId="0" fillId="0" borderId="3" xfId="0" applyNumberForma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0" fillId="0" borderId="8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0" fillId="0" borderId="12" xfId="0" applyNumberFormat="1" applyBorder="1"/>
    <xf numFmtId="4" fontId="1" fillId="0" borderId="12" xfId="0" applyNumberFormat="1" applyFont="1" applyBorder="1"/>
    <xf numFmtId="4" fontId="0" fillId="0" borderId="8" xfId="0" applyNumberFormat="1" applyBorder="1"/>
    <xf numFmtId="4" fontId="0" fillId="0" borderId="3" xfId="0" applyNumberFormat="1" applyBorder="1"/>
    <xf numFmtId="4" fontId="0" fillId="0" borderId="0" xfId="1" applyNumberFormat="1" applyFont="1" applyBorder="1"/>
    <xf numFmtId="4" fontId="0" fillId="0" borderId="8" xfId="1" applyNumberFormat="1" applyFont="1" applyBorder="1"/>
    <xf numFmtId="4" fontId="0" fillId="0" borderId="15" xfId="0" applyNumberFormat="1" applyBorder="1"/>
    <xf numFmtId="4" fontId="1" fillId="2" borderId="5" xfId="0" applyNumberFormat="1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4" fontId="1" fillId="3" borderId="16" xfId="0" applyNumberFormat="1" applyFont="1" applyFill="1" applyBorder="1" applyAlignment="1">
      <alignment horizontal="center" vertical="center" wrapText="1"/>
    </xf>
    <xf numFmtId="4" fontId="4" fillId="0" borderId="12" xfId="1" applyNumberFormat="1" applyFont="1" applyBorder="1" applyAlignment="1">
      <alignment vertical="center" wrapText="1"/>
    </xf>
    <xf numFmtId="4" fontId="0" fillId="0" borderId="13" xfId="0" applyNumberFormat="1" applyBorder="1" applyAlignment="1">
      <alignment vertical="center" wrapText="1"/>
    </xf>
    <xf numFmtId="4" fontId="4" fillId="0" borderId="14" xfId="1" applyNumberFormat="1" applyFont="1" applyBorder="1" applyAlignment="1">
      <alignment vertical="center" wrapText="1"/>
    </xf>
    <xf numFmtId="43" fontId="1" fillId="4" borderId="6" xfId="1" applyFont="1" applyFill="1" applyBorder="1" applyAlignment="1">
      <alignment vertical="center" wrapText="1"/>
    </xf>
    <xf numFmtId="4" fontId="1" fillId="4" borderId="3" xfId="1" applyNumberFormat="1" applyFont="1" applyFill="1" applyBorder="1"/>
    <xf numFmtId="4" fontId="1" fillId="4" borderId="13" xfId="0" applyNumberFormat="1" applyFont="1" applyFill="1" applyBorder="1" applyAlignment="1">
      <alignment vertical="center" wrapText="1"/>
    </xf>
    <xf numFmtId="43" fontId="1" fillId="4" borderId="7" xfId="1" applyFont="1" applyFill="1" applyBorder="1" applyAlignment="1">
      <alignment vertical="center" wrapText="1"/>
    </xf>
    <xf numFmtId="43" fontId="1" fillId="4" borderId="12" xfId="1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05"/>
  <sheetViews>
    <sheetView showGridLines="0" tabSelected="1" view="pageBreakPreview" zoomScale="60" zoomScaleNormal="100" workbookViewId="0">
      <selection activeCell="A22" sqref="A22"/>
    </sheetView>
  </sheetViews>
  <sheetFormatPr baseColWidth="10" defaultColWidth="9.109375" defaultRowHeight="14.4" x14ac:dyDescent="0.3"/>
  <cols>
    <col min="1" max="1" width="87.33203125" customWidth="1"/>
    <col min="2" max="2" width="21.77734375" bestFit="1" customWidth="1"/>
    <col min="3" max="3" width="23.21875" bestFit="1" customWidth="1"/>
    <col min="4" max="4" width="17" bestFit="1" customWidth="1"/>
    <col min="5" max="6" width="17.88671875" bestFit="1" customWidth="1"/>
  </cols>
  <sheetData>
    <row r="2" spans="1:6" ht="63" customHeight="1" x14ac:dyDescent="0.3">
      <c r="A2" t="e" vm="1">
        <v>#VALUE!</v>
      </c>
    </row>
    <row r="3" spans="1:6" ht="3.6" customHeight="1" x14ac:dyDescent="0.3"/>
    <row r="4" spans="1:6" ht="15" hidden="1" customHeight="1" thickBot="1" x14ac:dyDescent="0.3"/>
    <row r="5" spans="1:6" ht="15" hidden="1" customHeight="1" thickBot="1" x14ac:dyDescent="0.3"/>
    <row r="6" spans="1:6" ht="14.4" hidden="1" customHeight="1" x14ac:dyDescent="0.3"/>
    <row r="7" spans="1:6" ht="18" x14ac:dyDescent="0.3">
      <c r="A7" s="53" t="s">
        <v>81</v>
      </c>
      <c r="B7" s="53"/>
      <c r="D7" s="8"/>
    </row>
    <row r="8" spans="1:6" ht="18" x14ac:dyDescent="0.3">
      <c r="A8" s="53" t="s">
        <v>90</v>
      </c>
      <c r="B8" s="53"/>
      <c r="D8" s="8"/>
    </row>
    <row r="9" spans="1:6" ht="18" x14ac:dyDescent="0.35">
      <c r="A9" s="53" t="s">
        <v>89</v>
      </c>
      <c r="B9" s="53"/>
      <c r="D9" s="4"/>
    </row>
    <row r="10" spans="1:6" ht="16.2" thickBot="1" x14ac:dyDescent="0.35">
      <c r="A10" s="55" t="s">
        <v>80</v>
      </c>
      <c r="B10" s="55"/>
      <c r="C10" s="18"/>
      <c r="D10" s="8"/>
    </row>
    <row r="11" spans="1:6" ht="15" thickBot="1" x14ac:dyDescent="0.35">
      <c r="A11" s="54" t="s">
        <v>36</v>
      </c>
      <c r="B11" s="54"/>
      <c r="D11" s="51" t="s">
        <v>92</v>
      </c>
      <c r="E11" s="52"/>
    </row>
    <row r="12" spans="1:6" ht="31.2" x14ac:dyDescent="0.3">
      <c r="A12" s="7" t="s">
        <v>0</v>
      </c>
      <c r="B12" s="9" t="s">
        <v>37</v>
      </c>
      <c r="C12" s="9" t="s">
        <v>91</v>
      </c>
      <c r="D12" s="21" t="s">
        <v>93</v>
      </c>
      <c r="E12" s="21" t="s">
        <v>95</v>
      </c>
      <c r="F12" s="21" t="s">
        <v>94</v>
      </c>
    </row>
    <row r="13" spans="1:6" ht="15" thickBot="1" x14ac:dyDescent="0.35">
      <c r="A13" s="1" t="s">
        <v>1</v>
      </c>
      <c r="B13" s="10">
        <f>+B14+B20+B30+B40+B56+B66</f>
        <v>178349806</v>
      </c>
      <c r="C13" s="10"/>
      <c r="D13" s="10"/>
      <c r="E13" s="10"/>
      <c r="F13" s="10"/>
    </row>
    <row r="14" spans="1:6" ht="15" thickBot="1" x14ac:dyDescent="0.35">
      <c r="A14" s="2" t="s">
        <v>2</v>
      </c>
      <c r="B14" s="49">
        <f>+B15+B16+B17+B18+B19</f>
        <v>74540406</v>
      </c>
      <c r="C14" s="49"/>
      <c r="D14" s="50">
        <f>D15+D16+D17</f>
        <v>3895703</v>
      </c>
      <c r="E14" s="50">
        <f>E15+E16+E17</f>
        <v>14784793</v>
      </c>
      <c r="F14" s="50">
        <f t="shared" ref="F14" si="0">F15+F16+F17</f>
        <v>18680496</v>
      </c>
    </row>
    <row r="15" spans="1:6" ht="15" thickBot="1" x14ac:dyDescent="0.35">
      <c r="A15" s="3" t="s">
        <v>3</v>
      </c>
      <c r="B15" s="12">
        <v>54710539</v>
      </c>
      <c r="C15" s="12"/>
      <c r="D15" s="43">
        <v>3650703</v>
      </c>
      <c r="E15" s="43">
        <v>14539793</v>
      </c>
      <c r="F15" s="23">
        <f>SUM(D15:E15)</f>
        <v>18190496</v>
      </c>
    </row>
    <row r="16" spans="1:6" x14ac:dyDescent="0.3">
      <c r="A16" s="3" t="s">
        <v>4</v>
      </c>
      <c r="B16" s="12">
        <v>12316582</v>
      </c>
      <c r="C16" s="12"/>
      <c r="D16" s="22">
        <v>245000</v>
      </c>
      <c r="E16" s="22">
        <v>245000</v>
      </c>
      <c r="F16" s="23">
        <f>SUM(D16:E16)</f>
        <v>490000</v>
      </c>
    </row>
    <row r="17" spans="1:6" x14ac:dyDescent="0.3">
      <c r="A17" s="3" t="s">
        <v>38</v>
      </c>
      <c r="B17" s="12">
        <v>0</v>
      </c>
      <c r="C17" s="12"/>
      <c r="D17" s="24">
        <v>0</v>
      </c>
      <c r="E17" s="24">
        <v>0</v>
      </c>
      <c r="F17" s="23">
        <f>SUM(D17:D17)</f>
        <v>0</v>
      </c>
    </row>
    <row r="18" spans="1:6" x14ac:dyDescent="0.3">
      <c r="A18" s="3" t="s">
        <v>5</v>
      </c>
      <c r="B18" s="12"/>
      <c r="C18" s="12"/>
      <c r="D18" s="24">
        <v>0</v>
      </c>
      <c r="E18" s="24">
        <v>0</v>
      </c>
      <c r="F18" s="23">
        <f>SUM(D18:D18)</f>
        <v>0</v>
      </c>
    </row>
    <row r="19" spans="1:6" ht="15" thickBot="1" x14ac:dyDescent="0.35">
      <c r="A19" s="3" t="s">
        <v>6</v>
      </c>
      <c r="B19" s="12">
        <v>7513285</v>
      </c>
      <c r="C19" s="12"/>
      <c r="D19" s="25">
        <v>517037.77</v>
      </c>
      <c r="E19" s="24">
        <v>2196361.54</v>
      </c>
      <c r="F19" s="23">
        <f>SUM(D19:E19)</f>
        <v>2713399.31</v>
      </c>
    </row>
    <row r="20" spans="1:6" ht="15" thickBot="1" x14ac:dyDescent="0.35">
      <c r="A20" s="2" t="s">
        <v>7</v>
      </c>
      <c r="B20" s="46">
        <f>SUM(B21:B29)</f>
        <v>69697480</v>
      </c>
      <c r="C20" s="46"/>
      <c r="D20" s="48">
        <v>569517.17000000004</v>
      </c>
      <c r="E20" s="48">
        <v>569517.17000000004</v>
      </c>
      <c r="F20" s="47">
        <f>SUM(D20:D20)</f>
        <v>569517.17000000004</v>
      </c>
    </row>
    <row r="21" spans="1:6" ht="15" thickBot="1" x14ac:dyDescent="0.35">
      <c r="A21" s="3" t="s">
        <v>8</v>
      </c>
      <c r="B21" s="14">
        <v>8151480</v>
      </c>
      <c r="C21" s="14"/>
      <c r="D21" s="44">
        <v>569517.17000000004</v>
      </c>
      <c r="E21" s="44">
        <v>512664.88</v>
      </c>
      <c r="F21" s="44">
        <f>D21+E21</f>
        <v>1082182.05</v>
      </c>
    </row>
    <row r="22" spans="1:6" x14ac:dyDescent="0.3">
      <c r="A22" s="3" t="s">
        <v>9</v>
      </c>
      <c r="B22" s="12">
        <v>7000000</v>
      </c>
      <c r="C22" s="12"/>
      <c r="D22" s="26"/>
      <c r="E22" s="26"/>
      <c r="F22" s="23">
        <f t="shared" ref="F22:F40" si="1">SUM(D22:D22)</f>
        <v>0</v>
      </c>
    </row>
    <row r="23" spans="1:6" ht="18" customHeight="1" x14ac:dyDescent="0.3">
      <c r="A23" s="3" t="s">
        <v>10</v>
      </c>
      <c r="B23" s="12">
        <v>1564000</v>
      </c>
      <c r="C23" s="12"/>
      <c r="D23" s="24"/>
      <c r="E23" s="24"/>
      <c r="F23" s="23">
        <f t="shared" si="1"/>
        <v>0</v>
      </c>
    </row>
    <row r="24" spans="1:6" x14ac:dyDescent="0.3">
      <c r="A24" s="3" t="s">
        <v>11</v>
      </c>
      <c r="B24" s="12">
        <v>500000</v>
      </c>
      <c r="C24" s="12"/>
      <c r="D24" s="24"/>
      <c r="E24" s="24"/>
      <c r="F24" s="23">
        <f t="shared" si="1"/>
        <v>0</v>
      </c>
    </row>
    <row r="25" spans="1:6" x14ac:dyDescent="0.3">
      <c r="A25" s="3" t="s">
        <v>12</v>
      </c>
      <c r="B25" s="12">
        <v>11200000</v>
      </c>
      <c r="C25" s="12"/>
      <c r="D25" s="24"/>
      <c r="E25" s="24"/>
      <c r="F25" s="23">
        <f t="shared" si="1"/>
        <v>0</v>
      </c>
    </row>
    <row r="26" spans="1:6" x14ac:dyDescent="0.3">
      <c r="A26" s="3" t="s">
        <v>13</v>
      </c>
      <c r="B26" s="12">
        <v>3300000</v>
      </c>
      <c r="C26" s="12"/>
      <c r="D26" s="24"/>
      <c r="E26" s="24"/>
      <c r="F26" s="23">
        <f t="shared" si="1"/>
        <v>0</v>
      </c>
    </row>
    <row r="27" spans="1:6" x14ac:dyDescent="0.3">
      <c r="A27" s="3" t="s">
        <v>14</v>
      </c>
      <c r="B27" s="12">
        <v>13000000</v>
      </c>
      <c r="C27" s="12"/>
      <c r="D27" s="24"/>
      <c r="E27" s="24"/>
      <c r="F27" s="23">
        <f t="shared" si="1"/>
        <v>0</v>
      </c>
    </row>
    <row r="28" spans="1:6" x14ac:dyDescent="0.3">
      <c r="A28" s="3" t="s">
        <v>15</v>
      </c>
      <c r="B28" s="12">
        <v>21000000</v>
      </c>
      <c r="C28" s="12"/>
      <c r="D28" s="27"/>
      <c r="E28" s="27"/>
      <c r="F28" s="23">
        <f t="shared" si="1"/>
        <v>0</v>
      </c>
    </row>
    <row r="29" spans="1:6" ht="15" thickBot="1" x14ac:dyDescent="0.35">
      <c r="A29" s="3" t="s">
        <v>39</v>
      </c>
      <c r="B29" s="12">
        <v>3982000</v>
      </c>
      <c r="C29" s="12"/>
      <c r="D29" s="24"/>
      <c r="E29" s="24"/>
      <c r="F29" s="23">
        <f t="shared" si="1"/>
        <v>0</v>
      </c>
    </row>
    <row r="30" spans="1:6" ht="15" thickBot="1" x14ac:dyDescent="0.35">
      <c r="A30" s="2" t="s">
        <v>16</v>
      </c>
      <c r="B30" s="46">
        <f>SUM(B31:B39)</f>
        <v>30311920</v>
      </c>
      <c r="C30" s="46"/>
      <c r="D30" s="46">
        <f>D32+D33+D34+D35+D36+D37+D38+D39+D40+31</f>
        <v>517031</v>
      </c>
      <c r="E30" s="46">
        <f>E32+E33+E34+E35+E36+E37+E38+E39+E40+31</f>
        <v>517031</v>
      </c>
      <c r="F30" s="47">
        <f t="shared" si="1"/>
        <v>517031</v>
      </c>
    </row>
    <row r="31" spans="1:6" ht="15" thickBot="1" x14ac:dyDescent="0.35">
      <c r="A31" s="3" t="s">
        <v>17</v>
      </c>
      <c r="B31" s="12">
        <v>700000</v>
      </c>
      <c r="C31" s="12"/>
      <c r="D31" s="45">
        <v>0</v>
      </c>
      <c r="E31" s="45">
        <v>0</v>
      </c>
      <c r="F31" s="23">
        <f t="shared" si="1"/>
        <v>0</v>
      </c>
    </row>
    <row r="32" spans="1:6" x14ac:dyDescent="0.3">
      <c r="A32" s="3" t="s">
        <v>18</v>
      </c>
      <c r="B32" s="12">
        <v>500000</v>
      </c>
      <c r="C32" s="12"/>
      <c r="D32" s="26">
        <v>0</v>
      </c>
      <c r="E32" s="26">
        <v>0</v>
      </c>
      <c r="F32" s="23">
        <f t="shared" si="1"/>
        <v>0</v>
      </c>
    </row>
    <row r="33" spans="1:6" x14ac:dyDescent="0.3">
      <c r="A33" s="3" t="s">
        <v>19</v>
      </c>
      <c r="B33" s="12">
        <v>1300000</v>
      </c>
      <c r="C33" s="12"/>
      <c r="D33" s="24">
        <v>0</v>
      </c>
      <c r="E33" s="24">
        <v>0</v>
      </c>
      <c r="F33" s="23">
        <f t="shared" si="1"/>
        <v>0</v>
      </c>
    </row>
    <row r="34" spans="1:6" x14ac:dyDescent="0.3">
      <c r="A34" s="3" t="s">
        <v>20</v>
      </c>
      <c r="B34" s="12">
        <v>400000</v>
      </c>
      <c r="C34" s="12"/>
      <c r="D34" s="24">
        <v>0</v>
      </c>
      <c r="E34" s="24">
        <v>0</v>
      </c>
      <c r="F34" s="23">
        <f t="shared" si="1"/>
        <v>0</v>
      </c>
    </row>
    <row r="35" spans="1:6" x14ac:dyDescent="0.3">
      <c r="A35" s="3" t="s">
        <v>21</v>
      </c>
      <c r="B35" s="12">
        <v>1299999</v>
      </c>
      <c r="C35" s="12"/>
      <c r="D35" s="24">
        <v>0</v>
      </c>
      <c r="E35" s="24">
        <v>0</v>
      </c>
      <c r="F35" s="23">
        <f t="shared" si="1"/>
        <v>0</v>
      </c>
    </row>
    <row r="36" spans="1:6" x14ac:dyDescent="0.3">
      <c r="A36" s="3" t="s">
        <v>22</v>
      </c>
      <c r="B36" s="12">
        <v>400000</v>
      </c>
      <c r="C36" s="12"/>
      <c r="D36" s="24">
        <v>0</v>
      </c>
      <c r="E36" s="24">
        <v>0</v>
      </c>
      <c r="F36" s="23">
        <f t="shared" si="1"/>
        <v>0</v>
      </c>
    </row>
    <row r="37" spans="1:6" x14ac:dyDescent="0.3">
      <c r="A37" s="3" t="s">
        <v>23</v>
      </c>
      <c r="B37" s="12">
        <v>7900000</v>
      </c>
      <c r="C37" s="12"/>
      <c r="D37" s="24">
        <v>517000</v>
      </c>
      <c r="E37" s="24">
        <v>517000</v>
      </c>
      <c r="F37" s="23">
        <f t="shared" si="1"/>
        <v>517000</v>
      </c>
    </row>
    <row r="38" spans="1:6" x14ac:dyDescent="0.3">
      <c r="A38" s="3" t="s">
        <v>40</v>
      </c>
      <c r="B38" s="12">
        <v>0</v>
      </c>
      <c r="C38" s="12"/>
      <c r="D38" s="24">
        <v>0</v>
      </c>
      <c r="E38" s="24">
        <v>0</v>
      </c>
      <c r="F38" s="23">
        <f t="shared" si="1"/>
        <v>0</v>
      </c>
    </row>
    <row r="39" spans="1:6" ht="15" thickBot="1" x14ac:dyDescent="0.35">
      <c r="A39" s="3" t="s">
        <v>24</v>
      </c>
      <c r="B39" s="12">
        <v>17811921</v>
      </c>
      <c r="C39" s="12"/>
      <c r="D39" s="24">
        <v>0</v>
      </c>
      <c r="E39" s="24">
        <v>0</v>
      </c>
      <c r="F39" s="23">
        <f t="shared" si="1"/>
        <v>0</v>
      </c>
    </row>
    <row r="40" spans="1:6" ht="15" thickBot="1" x14ac:dyDescent="0.35">
      <c r="A40" s="2" t="s">
        <v>25</v>
      </c>
      <c r="B40" s="16">
        <v>0</v>
      </c>
      <c r="C40" s="16">
        <v>0</v>
      </c>
      <c r="D40" s="30">
        <v>0</v>
      </c>
      <c r="E40" s="30">
        <v>0</v>
      </c>
      <c r="F40" s="23">
        <f t="shared" si="1"/>
        <v>0</v>
      </c>
    </row>
    <row r="41" spans="1:6" ht="15" thickBot="1" x14ac:dyDescent="0.35">
      <c r="A41" s="3" t="s">
        <v>26</v>
      </c>
      <c r="B41" s="12">
        <v>0</v>
      </c>
      <c r="C41" s="12">
        <v>0</v>
      </c>
      <c r="D41" s="16">
        <f t="shared" ref="D41:F41" si="2">SUM(D42:D48)</f>
        <v>0</v>
      </c>
      <c r="E41" s="16">
        <f t="shared" ref="E41" si="3">SUM(E42:E48)</f>
        <v>0</v>
      </c>
      <c r="F41" s="16">
        <f t="shared" si="2"/>
        <v>0</v>
      </c>
    </row>
    <row r="42" spans="1:6" x14ac:dyDescent="0.3">
      <c r="A42" s="3" t="s">
        <v>41</v>
      </c>
      <c r="B42" s="12"/>
      <c r="C42" s="12"/>
      <c r="D42" s="26"/>
      <c r="E42" s="26"/>
      <c r="F42" s="23">
        <f t="shared" ref="F42:F48" si="4">SUM(D42:D42)</f>
        <v>0</v>
      </c>
    </row>
    <row r="43" spans="1:6" x14ac:dyDescent="0.3">
      <c r="A43" s="3" t="s">
        <v>42</v>
      </c>
      <c r="B43" s="12"/>
      <c r="C43" s="12"/>
      <c r="D43" s="24">
        <v>0</v>
      </c>
      <c r="E43" s="24">
        <v>0</v>
      </c>
      <c r="F43" s="23">
        <f t="shared" si="4"/>
        <v>0</v>
      </c>
    </row>
    <row r="44" spans="1:6" x14ac:dyDescent="0.3">
      <c r="A44" s="3" t="s">
        <v>43</v>
      </c>
      <c r="B44" s="12"/>
      <c r="C44" s="12"/>
      <c r="D44" s="24">
        <v>0</v>
      </c>
      <c r="E44" s="24">
        <v>0</v>
      </c>
      <c r="F44" s="23">
        <f t="shared" si="4"/>
        <v>0</v>
      </c>
    </row>
    <row r="45" spans="1:6" x14ac:dyDescent="0.3">
      <c r="A45" s="3" t="s">
        <v>44</v>
      </c>
      <c r="B45" s="12"/>
      <c r="C45" s="12"/>
      <c r="D45" s="24">
        <v>0</v>
      </c>
      <c r="E45" s="24">
        <v>0</v>
      </c>
      <c r="F45" s="23">
        <f t="shared" si="4"/>
        <v>0</v>
      </c>
    </row>
    <row r="46" spans="1:6" x14ac:dyDescent="0.3">
      <c r="A46" s="3" t="s">
        <v>27</v>
      </c>
      <c r="B46" s="12"/>
      <c r="C46" s="12"/>
      <c r="D46" s="24">
        <v>0</v>
      </c>
      <c r="E46" s="24">
        <v>0</v>
      </c>
      <c r="F46" s="23">
        <f t="shared" si="4"/>
        <v>0</v>
      </c>
    </row>
    <row r="47" spans="1:6" ht="15" thickBot="1" x14ac:dyDescent="0.35">
      <c r="A47" s="3" t="s">
        <v>45</v>
      </c>
      <c r="B47" s="12"/>
      <c r="C47" s="12"/>
      <c r="D47" s="24">
        <v>0</v>
      </c>
      <c r="E47" s="24">
        <v>0</v>
      </c>
      <c r="F47" s="23">
        <f t="shared" si="4"/>
        <v>0</v>
      </c>
    </row>
    <row r="48" spans="1:6" ht="15" thickBot="1" x14ac:dyDescent="0.35">
      <c r="A48" s="2" t="s">
        <v>46</v>
      </c>
      <c r="B48" s="11"/>
      <c r="C48" s="11"/>
      <c r="D48" s="30">
        <v>0</v>
      </c>
      <c r="E48" s="30">
        <v>0</v>
      </c>
      <c r="F48" s="23">
        <f t="shared" si="4"/>
        <v>0</v>
      </c>
    </row>
    <row r="49" spans="1:6" ht="15" thickBot="1" x14ac:dyDescent="0.35">
      <c r="A49" s="3" t="s">
        <v>47</v>
      </c>
      <c r="B49" s="12"/>
      <c r="C49" s="12"/>
      <c r="D49" s="11"/>
      <c r="E49" s="11"/>
      <c r="F49" s="11"/>
    </row>
    <row r="50" spans="1:6" x14ac:dyDescent="0.3">
      <c r="A50" s="3" t="s">
        <v>48</v>
      </c>
      <c r="B50" s="12"/>
      <c r="C50" s="12"/>
      <c r="D50" s="26">
        <v>0</v>
      </c>
      <c r="E50" s="26">
        <v>0</v>
      </c>
      <c r="F50" s="23">
        <f t="shared" ref="F50:F56" si="5">SUM(D50:D50)</f>
        <v>0</v>
      </c>
    </row>
    <row r="51" spans="1:6" x14ac:dyDescent="0.3">
      <c r="A51" s="3" t="s">
        <v>49</v>
      </c>
      <c r="B51" s="12"/>
      <c r="C51" s="12"/>
      <c r="D51" s="24">
        <v>0</v>
      </c>
      <c r="E51" s="24">
        <v>0</v>
      </c>
      <c r="F51" s="23">
        <f t="shared" si="5"/>
        <v>0</v>
      </c>
    </row>
    <row r="52" spans="1:6" x14ac:dyDescent="0.3">
      <c r="A52" s="3" t="s">
        <v>50</v>
      </c>
      <c r="B52" s="12"/>
      <c r="C52" s="12"/>
      <c r="D52" s="24">
        <v>0</v>
      </c>
      <c r="E52" s="24">
        <v>0</v>
      </c>
      <c r="F52" s="23">
        <f t="shared" si="5"/>
        <v>0</v>
      </c>
    </row>
    <row r="53" spans="1:6" x14ac:dyDescent="0.3">
      <c r="A53" s="3" t="s">
        <v>51</v>
      </c>
      <c r="B53" s="12"/>
      <c r="C53" s="12"/>
      <c r="D53" s="24">
        <v>0</v>
      </c>
      <c r="E53" s="24">
        <v>0</v>
      </c>
      <c r="F53" s="23">
        <f t="shared" si="5"/>
        <v>0</v>
      </c>
    </row>
    <row r="54" spans="1:6" x14ac:dyDescent="0.3">
      <c r="A54" s="3" t="s">
        <v>52</v>
      </c>
      <c r="B54" s="12"/>
      <c r="C54" s="12"/>
      <c r="D54" s="24">
        <v>0</v>
      </c>
      <c r="E54" s="24">
        <v>0</v>
      </c>
      <c r="F54" s="23">
        <f t="shared" si="5"/>
        <v>0</v>
      </c>
    </row>
    <row r="55" spans="1:6" ht="15" thickBot="1" x14ac:dyDescent="0.35">
      <c r="A55" s="3" t="s">
        <v>53</v>
      </c>
      <c r="B55" s="12"/>
      <c r="C55" s="12"/>
      <c r="D55" s="24">
        <v>0</v>
      </c>
      <c r="E55" s="24">
        <v>0</v>
      </c>
      <c r="F55" s="23">
        <f t="shared" si="5"/>
        <v>0</v>
      </c>
    </row>
    <row r="56" spans="1:6" ht="15" thickBot="1" x14ac:dyDescent="0.35">
      <c r="A56" s="2" t="s">
        <v>28</v>
      </c>
      <c r="B56" s="16">
        <f>SUM(B57:B65)</f>
        <v>3800000</v>
      </c>
      <c r="C56" s="16"/>
      <c r="D56" s="30">
        <v>0</v>
      </c>
      <c r="E56" s="30">
        <v>0</v>
      </c>
      <c r="F56" s="23">
        <f t="shared" si="5"/>
        <v>0</v>
      </c>
    </row>
    <row r="57" spans="1:6" ht="15" thickBot="1" x14ac:dyDescent="0.35">
      <c r="A57" s="3" t="s">
        <v>29</v>
      </c>
      <c r="B57" s="20">
        <v>3200000</v>
      </c>
      <c r="C57" s="20"/>
      <c r="D57" s="16">
        <f t="shared" ref="D57:F57" si="6">SUM(D58:D66)</f>
        <v>0</v>
      </c>
      <c r="E57" s="16">
        <f t="shared" ref="E57" si="7">SUM(E58:E66)</f>
        <v>0</v>
      </c>
      <c r="F57" s="16">
        <f t="shared" si="6"/>
        <v>0</v>
      </c>
    </row>
    <row r="58" spans="1:6" x14ac:dyDescent="0.3">
      <c r="A58" s="3" t="s">
        <v>30</v>
      </c>
      <c r="B58" s="20">
        <v>600000</v>
      </c>
      <c r="C58" s="20"/>
      <c r="D58" s="30">
        <v>0</v>
      </c>
      <c r="E58" s="30">
        <v>0</v>
      </c>
      <c r="F58" s="23">
        <f t="shared" ref="F58:F66" si="8">SUM(D58:D58)</f>
        <v>0</v>
      </c>
    </row>
    <row r="59" spans="1:6" x14ac:dyDescent="0.3">
      <c r="A59" s="3" t="s">
        <v>31</v>
      </c>
      <c r="B59" s="12"/>
      <c r="C59" s="12"/>
      <c r="D59" s="24">
        <v>0</v>
      </c>
      <c r="E59" s="24">
        <v>0</v>
      </c>
      <c r="F59" s="23">
        <f t="shared" si="8"/>
        <v>0</v>
      </c>
    </row>
    <row r="60" spans="1:6" x14ac:dyDescent="0.3">
      <c r="A60" s="3" t="s">
        <v>32</v>
      </c>
      <c r="B60" s="12">
        <v>0</v>
      </c>
      <c r="C60" s="12">
        <v>0</v>
      </c>
      <c r="D60" s="24">
        <v>0</v>
      </c>
      <c r="E60" s="24">
        <v>0</v>
      </c>
      <c r="F60" s="23">
        <f t="shared" si="8"/>
        <v>0</v>
      </c>
    </row>
    <row r="61" spans="1:6" x14ac:dyDescent="0.3">
      <c r="A61" s="3" t="s">
        <v>33</v>
      </c>
      <c r="B61" s="12">
        <v>0</v>
      </c>
      <c r="C61" s="12">
        <v>0</v>
      </c>
      <c r="D61" s="24">
        <v>0</v>
      </c>
      <c r="E61" s="24">
        <v>0</v>
      </c>
      <c r="F61" s="23">
        <f t="shared" si="8"/>
        <v>0</v>
      </c>
    </row>
    <row r="62" spans="1:6" x14ac:dyDescent="0.3">
      <c r="A62" s="3" t="s">
        <v>54</v>
      </c>
      <c r="B62" s="12"/>
      <c r="C62" s="12"/>
      <c r="D62" s="24">
        <v>0</v>
      </c>
      <c r="E62" s="24">
        <v>0</v>
      </c>
      <c r="F62" s="23">
        <f t="shared" si="8"/>
        <v>0</v>
      </c>
    </row>
    <row r="63" spans="1:6" x14ac:dyDescent="0.3">
      <c r="A63" s="3" t="s">
        <v>55</v>
      </c>
      <c r="B63" s="12"/>
      <c r="C63" s="12"/>
      <c r="D63" s="24">
        <v>0</v>
      </c>
      <c r="E63" s="24">
        <v>0</v>
      </c>
      <c r="F63" s="23">
        <f t="shared" si="8"/>
        <v>0</v>
      </c>
    </row>
    <row r="64" spans="1:6" x14ac:dyDescent="0.3">
      <c r="A64" s="3" t="s">
        <v>34</v>
      </c>
      <c r="B64" s="12">
        <v>0</v>
      </c>
      <c r="C64" s="12">
        <v>0</v>
      </c>
      <c r="D64" s="24">
        <v>0</v>
      </c>
      <c r="E64" s="24">
        <v>0</v>
      </c>
      <c r="F64" s="23">
        <f t="shared" si="8"/>
        <v>0</v>
      </c>
    </row>
    <row r="65" spans="1:6" ht="15" thickBot="1" x14ac:dyDescent="0.35">
      <c r="A65" s="3" t="s">
        <v>56</v>
      </c>
      <c r="B65" s="12"/>
      <c r="C65" s="12"/>
      <c r="D65" s="24">
        <v>0</v>
      </c>
      <c r="E65" s="24">
        <v>0</v>
      </c>
      <c r="F65" s="23">
        <f t="shared" si="8"/>
        <v>0</v>
      </c>
    </row>
    <row r="66" spans="1:6" ht="15" thickBot="1" x14ac:dyDescent="0.35">
      <c r="A66" s="2" t="s">
        <v>57</v>
      </c>
      <c r="B66" s="11">
        <f>+B67</f>
        <v>0</v>
      </c>
      <c r="C66" s="11">
        <f>+C67</f>
        <v>0</v>
      </c>
      <c r="D66" s="30">
        <v>0</v>
      </c>
      <c r="E66" s="30">
        <v>0</v>
      </c>
      <c r="F66" s="23">
        <f t="shared" si="8"/>
        <v>0</v>
      </c>
    </row>
    <row r="67" spans="1:6" ht="15" thickBot="1" x14ac:dyDescent="0.35">
      <c r="A67" s="3" t="s">
        <v>58</v>
      </c>
      <c r="B67" s="12">
        <v>0</v>
      </c>
      <c r="C67" s="12">
        <v>0</v>
      </c>
      <c r="D67" s="29">
        <f t="shared" ref="D67:F67" si="9">SUM(D68:D71)</f>
        <v>0</v>
      </c>
      <c r="E67" s="29">
        <f t="shared" ref="E67" si="10">SUM(E68:E71)</f>
        <v>0</v>
      </c>
      <c r="F67" s="29">
        <f t="shared" si="9"/>
        <v>0</v>
      </c>
    </row>
    <row r="68" spans="1:6" x14ac:dyDescent="0.3">
      <c r="A68" s="3" t="s">
        <v>59</v>
      </c>
      <c r="B68" s="12"/>
      <c r="C68" s="12"/>
      <c r="D68" s="26">
        <v>0</v>
      </c>
      <c r="E68" s="26">
        <v>0</v>
      </c>
      <c r="F68" s="23">
        <f>SUM(D68:D68)</f>
        <v>0</v>
      </c>
    </row>
    <row r="69" spans="1:6" x14ac:dyDescent="0.3">
      <c r="A69" s="3" t="s">
        <v>60</v>
      </c>
      <c r="B69" s="12"/>
      <c r="C69" s="12"/>
      <c r="D69" s="24">
        <v>0</v>
      </c>
      <c r="E69" s="24">
        <v>0</v>
      </c>
      <c r="F69" s="23">
        <f>SUM(D69:D69)</f>
        <v>0</v>
      </c>
    </row>
    <row r="70" spans="1:6" ht="29.4" thickBot="1" x14ac:dyDescent="0.35">
      <c r="A70" s="3" t="s">
        <v>61</v>
      </c>
      <c r="B70" s="12"/>
      <c r="C70" s="12"/>
      <c r="D70" s="26">
        <v>0</v>
      </c>
      <c r="E70" s="26">
        <v>0</v>
      </c>
      <c r="F70" s="23">
        <f>SUM(D70:D70)</f>
        <v>0</v>
      </c>
    </row>
    <row r="71" spans="1:6" ht="15" thickBot="1" x14ac:dyDescent="0.35">
      <c r="A71" s="2" t="s">
        <v>62</v>
      </c>
      <c r="B71" s="11"/>
      <c r="C71" s="11"/>
      <c r="D71" s="28">
        <v>0</v>
      </c>
      <c r="E71" s="28">
        <v>0</v>
      </c>
      <c r="F71" s="23">
        <f>SUM(D71:D71)</f>
        <v>0</v>
      </c>
    </row>
    <row r="72" spans="1:6" ht="15" thickBot="1" x14ac:dyDescent="0.35">
      <c r="A72" s="3" t="s">
        <v>63</v>
      </c>
      <c r="B72" s="12"/>
      <c r="C72" s="12"/>
      <c r="D72" s="29">
        <f t="shared" ref="D72:F72" si="11">SUM(D73:D74)</f>
        <v>0</v>
      </c>
      <c r="E72" s="29">
        <f t="shared" ref="E72" si="12">SUM(E73:E74)</f>
        <v>0</v>
      </c>
      <c r="F72" s="29">
        <f t="shared" si="11"/>
        <v>0</v>
      </c>
    </row>
    <row r="73" spans="1:6" ht="15" thickBot="1" x14ac:dyDescent="0.35">
      <c r="A73" s="3" t="s">
        <v>64</v>
      </c>
      <c r="B73" s="12"/>
      <c r="C73" s="12"/>
      <c r="D73" s="26">
        <v>0</v>
      </c>
      <c r="E73" s="26">
        <v>0</v>
      </c>
      <c r="F73" s="23">
        <f>SUM(D73:D73)</f>
        <v>0</v>
      </c>
    </row>
    <row r="74" spans="1:6" ht="15" thickBot="1" x14ac:dyDescent="0.35">
      <c r="A74" s="2" t="s">
        <v>65</v>
      </c>
      <c r="B74" s="11"/>
      <c r="C74" s="11"/>
      <c r="D74" s="30">
        <v>0</v>
      </c>
      <c r="E74" s="30">
        <v>0</v>
      </c>
      <c r="F74" s="23">
        <f>SUM(D74:D74)</f>
        <v>0</v>
      </c>
    </row>
    <row r="75" spans="1:6" ht="15" thickBot="1" x14ac:dyDescent="0.35">
      <c r="A75" s="3" t="s">
        <v>66</v>
      </c>
      <c r="B75" s="12"/>
      <c r="C75" s="12"/>
      <c r="D75" s="29">
        <f t="shared" ref="D75:F75" si="13">SUM(D76:D78)</f>
        <v>0</v>
      </c>
      <c r="E75" s="29">
        <f t="shared" ref="E75" si="14">SUM(E76:E78)</f>
        <v>0</v>
      </c>
      <c r="F75" s="29">
        <f t="shared" si="13"/>
        <v>0</v>
      </c>
    </row>
    <row r="76" spans="1:6" x14ac:dyDescent="0.3">
      <c r="A76" s="3" t="s">
        <v>67</v>
      </c>
      <c r="B76" s="12"/>
      <c r="C76" s="12"/>
      <c r="D76" s="26">
        <v>0</v>
      </c>
      <c r="E76" s="26">
        <v>0</v>
      </c>
      <c r="F76" s="23">
        <f>SUM(D76:D76)</f>
        <v>0</v>
      </c>
    </row>
    <row r="77" spans="1:6" ht="15" thickBot="1" x14ac:dyDescent="0.35">
      <c r="A77" s="3" t="s">
        <v>68</v>
      </c>
      <c r="B77" s="12"/>
      <c r="C77" s="12"/>
      <c r="D77" s="24">
        <v>0</v>
      </c>
      <c r="E77" s="24">
        <v>0</v>
      </c>
      <c r="F77" s="23">
        <f>SUM(D77:D77)</f>
        <v>0</v>
      </c>
    </row>
    <row r="78" spans="1:6" ht="15" thickBot="1" x14ac:dyDescent="0.35">
      <c r="A78" s="5" t="s">
        <v>35</v>
      </c>
      <c r="B78" s="16">
        <f>+B13</f>
        <v>178349806</v>
      </c>
      <c r="C78" s="16">
        <f>+C13</f>
        <v>0</v>
      </c>
      <c r="D78" s="28">
        <v>0</v>
      </c>
      <c r="E78" s="28">
        <v>0</v>
      </c>
      <c r="F78" s="23">
        <f>SUM(D78:D78)</f>
        <v>0</v>
      </c>
    </row>
    <row r="79" spans="1:6" ht="15" thickBot="1" x14ac:dyDescent="0.35">
      <c r="A79" s="1" t="s">
        <v>69</v>
      </c>
      <c r="B79" s="13"/>
      <c r="C79" s="13"/>
      <c r="D79" s="31">
        <f>+D15+D21+D31+D41+D57</f>
        <v>4220220.17</v>
      </c>
      <c r="E79" s="31">
        <f>+E15+E21+E31+E41+E57</f>
        <v>15052457.880000001</v>
      </c>
      <c r="F79" s="31">
        <f>+F15+F21+F31+F41+F57</f>
        <v>19272678.050000001</v>
      </c>
    </row>
    <row r="80" spans="1:6" ht="15" thickBot="1" x14ac:dyDescent="0.35">
      <c r="A80" s="2" t="s">
        <v>70</v>
      </c>
      <c r="B80" s="11"/>
      <c r="C80" s="11"/>
      <c r="D80" s="30"/>
      <c r="E80" s="30"/>
      <c r="F80" s="32"/>
    </row>
    <row r="81" spans="1:6" ht="15" thickBot="1" x14ac:dyDescent="0.35">
      <c r="A81" s="3" t="s">
        <v>71</v>
      </c>
      <c r="B81" s="12">
        <v>0</v>
      </c>
      <c r="C81" s="12">
        <v>0</v>
      </c>
      <c r="D81" s="33">
        <v>0</v>
      </c>
      <c r="E81" s="33">
        <v>0</v>
      </c>
      <c r="F81" s="34">
        <v>0</v>
      </c>
    </row>
    <row r="82" spans="1:6" ht="15" thickBot="1" x14ac:dyDescent="0.35">
      <c r="A82" s="3" t="s">
        <v>72</v>
      </c>
      <c r="B82" s="12">
        <v>0</v>
      </c>
      <c r="C82" s="12">
        <v>0</v>
      </c>
      <c r="D82" s="35">
        <v>0</v>
      </c>
      <c r="E82" s="35">
        <v>0</v>
      </c>
      <c r="F82" s="23">
        <f t="shared" ref="F82:F87" si="15">SUM(D82:D82)</f>
        <v>0</v>
      </c>
    </row>
    <row r="83" spans="1:6" ht="15" thickBot="1" x14ac:dyDescent="0.35">
      <c r="A83" s="2" t="s">
        <v>73</v>
      </c>
      <c r="B83" s="11"/>
      <c r="C83" s="11"/>
      <c r="D83" s="36">
        <v>0</v>
      </c>
      <c r="E83" s="36">
        <v>0</v>
      </c>
      <c r="F83" s="23">
        <f t="shared" si="15"/>
        <v>0</v>
      </c>
    </row>
    <row r="84" spans="1:6" ht="15" thickBot="1" x14ac:dyDescent="0.35">
      <c r="A84" s="3" t="s">
        <v>74</v>
      </c>
      <c r="B84" s="12">
        <v>0</v>
      </c>
      <c r="C84" s="12">
        <v>0</v>
      </c>
      <c r="D84" s="32">
        <v>0</v>
      </c>
      <c r="E84" s="32">
        <v>0</v>
      </c>
      <c r="F84" s="23">
        <f t="shared" si="15"/>
        <v>0</v>
      </c>
    </row>
    <row r="85" spans="1:6" ht="15" thickBot="1" x14ac:dyDescent="0.35">
      <c r="A85" s="3" t="s">
        <v>75</v>
      </c>
      <c r="B85" s="12">
        <v>0</v>
      </c>
      <c r="C85" s="12">
        <v>0</v>
      </c>
      <c r="D85" s="33">
        <v>0</v>
      </c>
      <c r="E85" s="33">
        <v>0</v>
      </c>
      <c r="F85" s="23">
        <f t="shared" si="15"/>
        <v>0</v>
      </c>
    </row>
    <row r="86" spans="1:6" ht="15" thickBot="1" x14ac:dyDescent="0.35">
      <c r="A86" s="2" t="s">
        <v>76</v>
      </c>
      <c r="B86" s="11"/>
      <c r="C86" s="11"/>
      <c r="D86" s="32">
        <v>0</v>
      </c>
      <c r="E86" s="32">
        <v>0</v>
      </c>
      <c r="F86" s="23">
        <f t="shared" si="15"/>
        <v>0</v>
      </c>
    </row>
    <row r="87" spans="1:6" ht="15" thickBot="1" x14ac:dyDescent="0.35">
      <c r="A87" s="3" t="s">
        <v>77</v>
      </c>
      <c r="B87" s="12">
        <v>0</v>
      </c>
      <c r="C87" s="12">
        <v>0</v>
      </c>
      <c r="D87" s="36">
        <v>0</v>
      </c>
      <c r="E87" s="36">
        <v>0</v>
      </c>
      <c r="F87" s="23">
        <f t="shared" si="15"/>
        <v>0</v>
      </c>
    </row>
    <row r="88" spans="1:6" ht="15" thickBot="1" x14ac:dyDescent="0.35">
      <c r="A88" s="5" t="s">
        <v>78</v>
      </c>
      <c r="B88" s="11"/>
      <c r="C88" s="11"/>
      <c r="D88" s="32"/>
      <c r="E88" s="32"/>
      <c r="F88" s="37"/>
    </row>
    <row r="89" spans="1:6" ht="15" thickBot="1" x14ac:dyDescent="0.35">
      <c r="B89" s="15"/>
      <c r="C89" s="15"/>
      <c r="D89" s="32"/>
      <c r="E89" s="32"/>
      <c r="F89" s="38">
        <f>SUM(D89:D89)</f>
        <v>0</v>
      </c>
    </row>
    <row r="90" spans="1:6" ht="16.2" thickBot="1" x14ac:dyDescent="0.35">
      <c r="A90" s="6" t="s">
        <v>79</v>
      </c>
      <c r="B90" s="17">
        <f>+B78</f>
        <v>178349806</v>
      </c>
      <c r="C90" s="17">
        <f>+C78</f>
        <v>0</v>
      </c>
      <c r="D90" s="33">
        <v>0</v>
      </c>
      <c r="E90" s="33">
        <v>0</v>
      </c>
      <c r="F90" s="33">
        <v>0</v>
      </c>
    </row>
    <row r="91" spans="1:6" ht="15.6" thickTop="1" thickBot="1" x14ac:dyDescent="0.35">
      <c r="A91" t="s">
        <v>82</v>
      </c>
      <c r="D91" s="39">
        <v>0</v>
      </c>
      <c r="E91" s="39">
        <v>0</v>
      </c>
      <c r="F91" s="39">
        <v>0</v>
      </c>
    </row>
    <row r="92" spans="1:6" ht="15" thickTop="1" x14ac:dyDescent="0.3">
      <c r="A92" t="s">
        <v>88</v>
      </c>
      <c r="D92" s="40">
        <v>0</v>
      </c>
      <c r="E92" s="40">
        <v>0</v>
      </c>
      <c r="F92" s="40">
        <v>0</v>
      </c>
    </row>
    <row r="93" spans="1:6" x14ac:dyDescent="0.3">
      <c r="A93" t="s">
        <v>84</v>
      </c>
      <c r="D93" s="41"/>
      <c r="E93" s="41"/>
      <c r="F93" s="35"/>
    </row>
    <row r="94" spans="1:6" ht="15" thickBot="1" x14ac:dyDescent="0.35">
      <c r="A94" t="s">
        <v>83</v>
      </c>
      <c r="D94" s="42">
        <f t="shared" ref="D94:F94" si="16">+D79+D92</f>
        <v>4220220.17</v>
      </c>
      <c r="E94" s="42">
        <f t="shared" ref="E94" si="17">+E79+E92</f>
        <v>15052457.880000001</v>
      </c>
      <c r="F94" s="42">
        <f t="shared" si="16"/>
        <v>19272678.050000001</v>
      </c>
    </row>
    <row r="95" spans="1:6" ht="15" thickTop="1" x14ac:dyDescent="0.3">
      <c r="A95" s="19" t="s">
        <v>86</v>
      </c>
    </row>
    <row r="96" spans="1:6" x14ac:dyDescent="0.3">
      <c r="A96" t="s">
        <v>87</v>
      </c>
    </row>
    <row r="97" spans="1:1" x14ac:dyDescent="0.3">
      <c r="A97" t="s">
        <v>85</v>
      </c>
    </row>
    <row r="103" spans="1:1" x14ac:dyDescent="0.3">
      <c r="A103" t="s">
        <v>96</v>
      </c>
    </row>
    <row r="104" spans="1:1" x14ac:dyDescent="0.3">
      <c r="A104" t="s">
        <v>97</v>
      </c>
    </row>
    <row r="105" spans="1:1" x14ac:dyDescent="0.3">
      <c r="A105" t="s">
        <v>98</v>
      </c>
    </row>
  </sheetData>
  <mergeCells count="6">
    <mergeCell ref="D11:E11"/>
    <mergeCell ref="A7:B7"/>
    <mergeCell ref="A8:B8"/>
    <mergeCell ref="A9:B9"/>
    <mergeCell ref="A11:B11"/>
    <mergeCell ref="A10:B10"/>
  </mergeCells>
  <pageMargins left="0.25" right="0.25" top="0.19" bottom="0.19" header="0.17" footer="1.58"/>
  <pageSetup paperSize="5" scale="54" fitToWidth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2024-04-09T16:29:54Z</cp:lastPrinted>
  <dcterms:created xsi:type="dcterms:W3CDTF">2018-04-17T18:57:16Z</dcterms:created>
  <dcterms:modified xsi:type="dcterms:W3CDTF">2024-04-09T16:29:58Z</dcterms:modified>
</cp:coreProperties>
</file>