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5B7E19-5DCA-480F-AF95-412053C6B226}" xr6:coauthVersionLast="47" xr6:coauthVersionMax="47" xr10:uidLastSave="{00000000-0000-0000-0000-000000000000}"/>
  <bookViews>
    <workbookView xWindow="-108" yWindow="-108" windowWidth="23256" windowHeight="12456" firstSheet="12" activeTab="12" xr2:uid="{81BBF8D1-A1A3-45B5-B2E3-B1747536EA59}"/>
  </bookViews>
  <sheets>
    <sheet name="EN-24" sheetId="4" state="hidden" r:id="rId1"/>
    <sheet name="FEB-24" sheetId="5" state="hidden" r:id="rId2"/>
    <sheet name="MAR-24" sheetId="6" state="hidden" r:id="rId3"/>
    <sheet name="ABR-24" sheetId="7" state="hidden" r:id="rId4"/>
    <sheet name="MAY-24" sheetId="8" state="hidden" r:id="rId5"/>
    <sheet name="JUN-24" sheetId="9" state="hidden" r:id="rId6"/>
    <sheet name="JUL-24" sheetId="10" state="hidden" r:id="rId7"/>
    <sheet name="AGOST-24" sheetId="11" state="hidden" r:id="rId8"/>
    <sheet name="SEPT-24" sheetId="12" state="hidden" r:id="rId9"/>
    <sheet name="OCT-24" sheetId="13" state="hidden" r:id="rId10"/>
    <sheet name="NOV-24" sheetId="14" state="hidden" r:id="rId11"/>
    <sheet name="DIC-24" sheetId="15" state="hidden" r:id="rId12"/>
    <sheet name="INVENTARIO GRAL-2024" sheetId="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5" i="4" l="1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F231" i="4"/>
  <c r="H231" i="4" s="1"/>
  <c r="H230" i="4"/>
  <c r="H229" i="4"/>
  <c r="H228" i="4"/>
  <c r="H227" i="4"/>
  <c r="H226" i="4"/>
  <c r="H225" i="4"/>
  <c r="F224" i="4"/>
  <c r="H224" i="4" s="1"/>
  <c r="H223" i="4"/>
  <c r="H222" i="4"/>
  <c r="H221" i="4"/>
  <c r="H220" i="4"/>
  <c r="H219" i="4"/>
  <c r="H218" i="4"/>
  <c r="F217" i="4"/>
  <c r="H217" i="4" s="1"/>
  <c r="H216" i="4"/>
  <c r="H215" i="4"/>
  <c r="H214" i="4"/>
  <c r="H213" i="4"/>
  <c r="H212" i="4"/>
  <c r="H211" i="4"/>
  <c r="F210" i="4"/>
  <c r="H210" i="4" s="1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F165" i="4"/>
  <c r="H164" i="4"/>
  <c r="F163" i="4"/>
  <c r="H163" i="4" s="1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F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F91" i="4"/>
  <c r="H91" i="4" s="1"/>
  <c r="H90" i="4"/>
  <c r="H89" i="4"/>
  <c r="F88" i="4"/>
  <c r="H88" i="4" s="1"/>
  <c r="H87" i="4"/>
  <c r="H86" i="4"/>
  <c r="H85" i="4"/>
  <c r="H84" i="4"/>
  <c r="F83" i="4"/>
  <c r="H83" i="4" s="1"/>
  <c r="H82" i="4"/>
  <c r="H81" i="4"/>
  <c r="H80" i="4"/>
  <c r="H79" i="4"/>
  <c r="H78" i="4"/>
  <c r="H77" i="4"/>
  <c r="F76" i="4"/>
  <c r="H76" i="4" s="1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F39" i="4"/>
  <c r="H39" i="4" s="1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245" i="3"/>
  <c r="H238" i="3"/>
  <c r="F231" i="3"/>
  <c r="H231" i="3" s="1"/>
  <c r="F224" i="3"/>
  <c r="H224" i="3" s="1"/>
  <c r="F217" i="3"/>
  <c r="H217" i="3" s="1"/>
  <c r="F210" i="3"/>
  <c r="H210" i="3" s="1"/>
  <c r="H196" i="3"/>
  <c r="F165" i="3"/>
  <c r="H165" i="3" s="1"/>
  <c r="F163" i="3"/>
  <c r="F119" i="3"/>
  <c r="F91" i="3"/>
  <c r="F88" i="3"/>
  <c r="H88" i="3" s="1"/>
  <c r="F83" i="3"/>
  <c r="H83" i="3" s="1"/>
  <c r="F76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4" i="3"/>
  <c r="H85" i="3"/>
  <c r="H86" i="3"/>
  <c r="H87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1" i="3"/>
  <c r="H212" i="3"/>
  <c r="H213" i="3"/>
  <c r="H214" i="3"/>
  <c r="H215" i="3"/>
  <c r="H216" i="3"/>
  <c r="H218" i="3"/>
  <c r="H219" i="3"/>
  <c r="H220" i="3"/>
  <c r="H221" i="3"/>
  <c r="H222" i="3"/>
  <c r="H223" i="3"/>
  <c r="H225" i="3"/>
  <c r="H226" i="3"/>
  <c r="H227" i="3"/>
  <c r="H228" i="3"/>
  <c r="H229" i="3"/>
  <c r="H230" i="3"/>
  <c r="H232" i="3"/>
  <c r="H233" i="3"/>
  <c r="H234" i="3"/>
  <c r="H235" i="3"/>
  <c r="H236" i="3"/>
  <c r="H237" i="3"/>
  <c r="H239" i="3"/>
  <c r="H240" i="3"/>
  <c r="H241" i="3"/>
  <c r="H242" i="3"/>
  <c r="H243" i="3"/>
  <c r="H244" i="3"/>
  <c r="H246" i="4" l="1"/>
  <c r="H65" i="3"/>
  <c r="H62" i="3"/>
  <c r="H67" i="3" l="1"/>
  <c r="H66" i="3"/>
  <c r="H64" i="3"/>
  <c r="H63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F39" i="3"/>
  <c r="H39" i="3" s="1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246" i="3" l="1"/>
</calcChain>
</file>

<file path=xl/sharedStrings.xml><?xml version="1.0" encoding="utf-8"?>
<sst xmlns="http://schemas.openxmlformats.org/spreadsheetml/2006/main" count="494" uniqueCount="247">
  <si>
    <t>FECHA DE ADQUISIÓN</t>
  </si>
  <si>
    <t>FECHA DE REGISTRO</t>
  </si>
  <si>
    <t>DESCRIPCIÓN</t>
  </si>
  <si>
    <t>CÓDIGO DEL PRODUCTO</t>
  </si>
  <si>
    <t>STOCK</t>
  </si>
  <si>
    <t>VALOR EXISTENCIAS</t>
  </si>
  <si>
    <t>COSTO UNITARIO</t>
  </si>
  <si>
    <t>RECOGEDOR DE BASURA</t>
  </si>
  <si>
    <t>REPORTE DE INVENTARIO DE ALMACÉN DE LOS PRODUCTOS DE LIMPIEZA Y COCINA AL 31 DICIEMBRE 2024</t>
  </si>
  <si>
    <t>CLORO</t>
  </si>
  <si>
    <t>LIMPIADOR DE CERÁMICA</t>
  </si>
  <si>
    <t>DESINFECTANTE DE OLOR (MISTOLÍN)</t>
  </si>
  <si>
    <t>ESPONJA DE FREGAR</t>
  </si>
  <si>
    <t>LIMPIA CRISTALES</t>
  </si>
  <si>
    <t>JABÓN LÍQUIDO DE FREGAR</t>
  </si>
  <si>
    <t>JABÓN ANTIBACTERIAL PARA MANOS</t>
  </si>
  <si>
    <t>ROLLO DE PAPEL TOALLA JUMBO P/ DISPENSADORES DE BAÑO 1/6</t>
  </si>
  <si>
    <t>ROLLO DE PAPEL HIGIÉNICO P/ DISPENSADORES DE BAÑO 1/6</t>
  </si>
  <si>
    <t xml:space="preserve">ROLLO DE PAPEL TOALLA P/ COCINA </t>
  </si>
  <si>
    <t>SERVILLETAS 500/1</t>
  </si>
  <si>
    <t>CUCHARAS PLÁSTICAS DESECHABLES</t>
  </si>
  <si>
    <t>VASOS PLÁSTICOS DE 10 Oz</t>
  </si>
  <si>
    <t>VASOS PLÁSTOS DE 5 Oz</t>
  </si>
  <si>
    <t>PLATOS PLÁSTICOS #9</t>
  </si>
  <si>
    <t>SUAPER</t>
  </si>
  <si>
    <t>ESCOBAS</t>
  </si>
  <si>
    <t>FUNDAS DE BASURA DE OFICINA DE 5 GALONES</t>
  </si>
  <si>
    <t>FUNDAS DE BASURA NEGRAS DE 25 GAL.</t>
  </si>
  <si>
    <t>FUNDAS DE BASURA NEGRAS DE 55 GAL</t>
  </si>
  <si>
    <t xml:space="preserve">TOALLAS MICROFIBRAS </t>
  </si>
  <si>
    <t>GEL ANTIBACTERIAL</t>
  </si>
  <si>
    <t>MASCARILLA 20/1</t>
  </si>
  <si>
    <t>GUANTES NEGROS DE LIMPIEZA</t>
  </si>
  <si>
    <t>GUANTES AMARILLOS DE LIMPIEZA</t>
  </si>
  <si>
    <t>SPRAY DE OLOR GLADE</t>
  </si>
  <si>
    <t>CAJAS DE GUANTES DESECHABLES</t>
  </si>
  <si>
    <t>CEPILLO DE INODORO</t>
  </si>
  <si>
    <t>VASO DE CRISTAL PARA AGUA</t>
  </si>
  <si>
    <t>VASO DE LICUADORA</t>
  </si>
  <si>
    <t>CUBIERTO DE METAL</t>
  </si>
  <si>
    <t>CUCHARA DE METAL</t>
  </si>
  <si>
    <t>DESODORANTE PARA INODORO</t>
  </si>
  <si>
    <t xml:space="preserve">DISPENSADOR DE JABÓN LIQUIDO </t>
  </si>
  <si>
    <t>CALDERO PEQ.</t>
  </si>
  <si>
    <t>AZÚCAR MORENA</t>
  </si>
  <si>
    <t xml:space="preserve">TÉ CALIENTE </t>
  </si>
  <si>
    <t>CREMORA 35.2 OZ</t>
  </si>
  <si>
    <t>MIEL 32 OZ</t>
  </si>
  <si>
    <t xml:space="preserve">MARCADOR DE PIZARRA DE COLORES </t>
  </si>
  <si>
    <t xml:space="preserve">MARCADOR PERMANENTE </t>
  </si>
  <si>
    <t>POST-IT FLECHERO</t>
  </si>
  <si>
    <t>POST-IT 3X3</t>
  </si>
  <si>
    <t>CAJA LÁPIZ DE CARBÓN</t>
  </si>
  <si>
    <t xml:space="preserve">SACAPUNTAS </t>
  </si>
  <si>
    <t xml:space="preserve">LIBRO RÉCORD 500 PG </t>
  </si>
  <si>
    <t>TINTA DE SELLO ROJO</t>
  </si>
  <si>
    <t>TINTA DE SELLO AZUL</t>
  </si>
  <si>
    <t>TINTA DE SELLO VERDE</t>
  </si>
  <si>
    <t>CARPETA DE 1/2 DE 3 AROS</t>
  </si>
  <si>
    <t>CARPETA DE 1 DE  3 AROS</t>
  </si>
  <si>
    <t>CARPETA DE 2 DE 3 AROS</t>
  </si>
  <si>
    <t xml:space="preserve">CARPETAS DE 3 DE 3 AROS </t>
  </si>
  <si>
    <t xml:space="preserve">CARPETAS DE 4 3 AROS </t>
  </si>
  <si>
    <t xml:space="preserve">BANDEJA / ORGANIZADOR DE ESCRITORIO </t>
  </si>
  <si>
    <t>CINTA ADHESIVA FINA</t>
  </si>
  <si>
    <t>CD DVD</t>
  </si>
  <si>
    <t>CUADERNO CUADRICULADO</t>
  </si>
  <si>
    <t>FOLDER MANILA LEGAL 8 1/2*14</t>
  </si>
  <si>
    <t xml:space="preserve">SOBRE MANILA 8 1/2*14 </t>
  </si>
  <si>
    <t>SOBRE MANILA 8 1/2*11</t>
  </si>
  <si>
    <t>SOBRE MANILA 14.5*17</t>
  </si>
  <si>
    <t xml:space="preserve">RESMAS DE PAPEL BOND 8 1/2*11 </t>
  </si>
  <si>
    <t>RESMAS DE PAPEL BOND 8 1/2*14</t>
  </si>
  <si>
    <t xml:space="preserve">RESMAS DE PAPEL BOND 11*17 </t>
  </si>
  <si>
    <t>CERA DE CONTAR</t>
  </si>
  <si>
    <t>PILAS AA</t>
  </si>
  <si>
    <t>PILAS 9A</t>
  </si>
  <si>
    <t xml:space="preserve">PILA EBL </t>
  </si>
  <si>
    <t>CAJA DE LAPICEROS AZULES 1/12</t>
  </si>
  <si>
    <t>CAJA DE LAPICEROS NEGROS 1/12</t>
  </si>
  <si>
    <t>CAJA DE FELPA PUNTA FINA</t>
  </si>
  <si>
    <t xml:space="preserve">REGLAS </t>
  </si>
  <si>
    <t>SEPARADOR DE CARTAPACIO 8 ½X11 1/5</t>
  </si>
  <si>
    <t>PEGAMENTO EN GEL</t>
  </si>
  <si>
    <t>ROLLO DE PAPEL MANTEQUILLA AMARILLO</t>
  </si>
  <si>
    <t>ROLLO DE PAPEL PLOTTER</t>
  </si>
  <si>
    <t>CLIPS BILLETERO DE 19Mm</t>
  </si>
  <si>
    <t>CLIPS BILLETERO DE 25Mm</t>
  </si>
  <si>
    <t>CLIPS METALICO DE 51Mm</t>
  </si>
  <si>
    <t>CLIPS METÁLICO DE 33Mm</t>
  </si>
  <si>
    <t>CHINCHETAS O TACHUELAS 1/100</t>
  </si>
  <si>
    <t>GRAPAS 26*6</t>
  </si>
  <si>
    <t>GRAPAS 23/10</t>
  </si>
  <si>
    <t>CINTA TIO</t>
  </si>
  <si>
    <t xml:space="preserve">GANCHOS MACHO PARA ARCHIVAR  </t>
  </si>
  <si>
    <t xml:space="preserve">DISPENSADOR DE CINTA ADHESIVA </t>
  </si>
  <si>
    <t>ROLLO DE SUMADORA</t>
  </si>
  <si>
    <t>CINTA DYMO</t>
  </si>
  <si>
    <t>HP 651 A (CE340A) NEGRO</t>
  </si>
  <si>
    <t>HP 651 A (CE341A) AZUL</t>
  </si>
  <si>
    <t xml:space="preserve">HP 651 A (CE341A) AMARILLO </t>
  </si>
  <si>
    <t xml:space="preserve">HP 651 A (CE342A) MAGENTA </t>
  </si>
  <si>
    <t xml:space="preserve">HP 130 A (CE353A) MAGENTA </t>
  </si>
  <si>
    <t>HP 130 A (CF350A) NEGRO</t>
  </si>
  <si>
    <t>HP 130 A (CE351A) AZUL</t>
  </si>
  <si>
    <t>HPN130 A (CE351A) AMARILLO</t>
  </si>
  <si>
    <t>LASER JET 414 (W2021A) AZUL</t>
  </si>
  <si>
    <t>Laser Jet 414 (W2022A) AMARILLO</t>
  </si>
  <si>
    <t>Laser Jet 414 (W2023A) MAGENTA</t>
  </si>
  <si>
    <t>HP 206A (W2111A) AZUL</t>
  </si>
  <si>
    <t>HP 206 (W2110A) NEGRO</t>
  </si>
  <si>
    <t>HP 206A (W2112A) AMARILLO</t>
  </si>
  <si>
    <t>HP 206A (W2113A) MAGENTA</t>
  </si>
  <si>
    <t>HP 711 (CZ129A) NEGRO</t>
  </si>
  <si>
    <t>HP 711 (CZ130A) CYAN</t>
  </si>
  <si>
    <t>HP 711 (CZ132A) AMARILLO</t>
  </si>
  <si>
    <t>HP 711 (CZ131A) MAGENTA</t>
  </si>
  <si>
    <t>HP 964 (3JA53A) NEGRO</t>
  </si>
  <si>
    <t xml:space="preserve">HP 964 (3JA52A) AMARILLO </t>
  </si>
  <si>
    <t>HP 964 (3JA51A) MAGENTA</t>
  </si>
  <si>
    <t>HP 126A (CE311A) AZUL</t>
  </si>
  <si>
    <t>HP 126A (CE312A) AMARILLO</t>
  </si>
  <si>
    <t>HP 126A (CE310A) NEGRO</t>
  </si>
  <si>
    <t>HP 126A (CE313A) MAGENTA</t>
  </si>
  <si>
    <t>HP 17A (CF217A) NEGRO</t>
  </si>
  <si>
    <t>HP 19A (CF219A) NEGRO</t>
  </si>
  <si>
    <t>HP 85A (CF285A) NEGRO</t>
  </si>
  <si>
    <t>PRODOM</t>
  </si>
  <si>
    <t xml:space="preserve">DRAMIDON </t>
  </si>
  <si>
    <t>LORATADINA</t>
  </si>
  <si>
    <t>GASA ESTERILES 4X4 8 PLIEGOS</t>
  </si>
  <si>
    <t xml:space="preserve">ACETAMINOFEN </t>
  </si>
  <si>
    <t>SOMBRILLA URBE</t>
  </si>
  <si>
    <t>CASCOS DE SEGURIDAD SIN LOGO</t>
  </si>
  <si>
    <t>FOLDERS URBE 8 1/2*11</t>
  </si>
  <si>
    <t>FOLDER CORPORATIVO URBE 8 ½ *11 BLANCO</t>
  </si>
  <si>
    <t>PORTA ROLO</t>
  </si>
  <si>
    <t>ROLO DE PINTURA</t>
  </si>
  <si>
    <t>BROCHA DE PINTAR</t>
  </si>
  <si>
    <t>BANDEJA DE PINTAR</t>
  </si>
  <si>
    <t>LAMPARA DE EMERGENCIA</t>
  </si>
  <si>
    <t>PLAFON PVC 2X2</t>
  </si>
  <si>
    <t>PLAFON PVC 2X4</t>
  </si>
  <si>
    <t>SEGUETA</t>
  </si>
  <si>
    <t>TARUGO AZUL</t>
  </si>
  <si>
    <t>TEFLÓN</t>
  </si>
  <si>
    <t>TOPE DE PUERTA</t>
  </si>
  <si>
    <t>TUBO DE LAMPARA 17 W.</t>
  </si>
  <si>
    <t>TUBO DE LAMPARA 32 W.</t>
  </si>
  <si>
    <t>CUBETA DE PINTURA</t>
  </si>
  <si>
    <t>CANALETAS GRIS</t>
  </si>
  <si>
    <t>ARCO DE SEGUETA</t>
  </si>
  <si>
    <t>BOMBILLO DE BAJO CONSUMO 20 W.</t>
  </si>
  <si>
    <t>BOMBILLO DE BAJO CONSUMO 15 W.</t>
  </si>
  <si>
    <t>BOMBILLO DE BAJO CONSUMO 12 W.</t>
  </si>
  <si>
    <t>CABEZALES RJ PEQUEÑOS PAQ</t>
  </si>
  <si>
    <t>CABEZAL RJ GRANDE PAQ</t>
  </si>
  <si>
    <t>CAJA RECTANGULAR 4X2</t>
  </si>
  <si>
    <t>CEMENTO BLANCO DE 5 LB</t>
  </si>
  <si>
    <t xml:space="preserve">CUCHILLAS </t>
  </si>
  <si>
    <t>INTERRUPTOR DOBLE</t>
  </si>
  <si>
    <t xml:space="preserve">INTERRUPTOR SIMPLE </t>
  </si>
  <si>
    <t xml:space="preserve">LLAVIN PARA PUERTAS </t>
  </si>
  <si>
    <t>CEMENTO PVC</t>
  </si>
  <si>
    <t>CAJA DE REGISTRO DE METAL</t>
  </si>
  <si>
    <t xml:space="preserve">TOPE PUERTA CATRINA </t>
  </si>
  <si>
    <t>CODO 1/2</t>
  </si>
  <si>
    <t>JUNTA 1/2</t>
  </si>
  <si>
    <t>ENCHUFE</t>
  </si>
  <si>
    <t xml:space="preserve">DIFUSORES DE LAMPARAS </t>
  </si>
  <si>
    <t>PANEL LED</t>
  </si>
  <si>
    <t xml:space="preserve">SILICON INDUSTRIAL </t>
  </si>
  <si>
    <t xml:space="preserve">CERRADURA DE SEGURIDAD </t>
  </si>
  <si>
    <t>ESPATULA DE PINTURA</t>
  </si>
  <si>
    <t>LENTES ECLIPSE DE OBRA 1/10</t>
  </si>
  <si>
    <t xml:space="preserve">CAPA PARA LLUVIA </t>
  </si>
  <si>
    <t>MASCARILLAS 50/1</t>
  </si>
  <si>
    <t xml:space="preserve">ZAFACON DE OFICINA </t>
  </si>
  <si>
    <t>SOBRE PLASTICO DE HILO TRANSPARENTE (CARTA A4)</t>
  </si>
  <si>
    <t>FOLDER MANILA 8 1/2*11</t>
  </si>
  <si>
    <t>SOBRE MANILA A4 8.27 x 11.69</t>
  </si>
  <si>
    <t>RESMAS DE PAPEL BOND DE COLORES 8 1/2*11</t>
  </si>
  <si>
    <t>PORTA CLIPS</t>
  </si>
  <si>
    <t xml:space="preserve">TABLA DE APOLLAR </t>
  </si>
  <si>
    <t>CAJA DE FELPA PUNTA DE PLUMAS</t>
  </si>
  <si>
    <t>TIJERAS</t>
  </si>
  <si>
    <t>CEPARADOR DE CARPETAS</t>
  </si>
  <si>
    <t>ROLLO DE PAPEL MANTEQUILLA BLANCO</t>
  </si>
  <si>
    <t>PERFORADORA DE ESCRITORIO DE 1 HOYO</t>
  </si>
  <si>
    <t>PERFORADORA DE ESCRITORIO DE 3 HOYOS</t>
  </si>
  <si>
    <t xml:space="preserve">GOMITAS </t>
  </si>
  <si>
    <t xml:space="preserve">GANCHOS MACHOS PARA ARCHIVAR </t>
  </si>
  <si>
    <t>GRAPADORA INDUSTRIAL</t>
  </si>
  <si>
    <t>BORRA MAQUINA</t>
  </si>
  <si>
    <t>CINTA RIBBON</t>
  </si>
  <si>
    <t>MAQUINA SELLADORA</t>
  </si>
  <si>
    <t>SET DE HOJAS PROTECTORAS 1/100</t>
  </si>
  <si>
    <t>VASO DE GRECA DE CAFE ELECTRICA</t>
  </si>
  <si>
    <t xml:space="preserve">FRASCO DE PERFUME AMBIENTADOR </t>
  </si>
  <si>
    <t>CANALETA BLANCA</t>
  </si>
  <si>
    <t>GUANTE GRIS PARA TODO USO</t>
  </si>
  <si>
    <t>CAJA DE TORNILLOS</t>
  </si>
  <si>
    <t>PANEL LED DE TECHO 18w</t>
  </si>
  <si>
    <t>LUZ OJO DE BUEY 5w</t>
  </si>
  <si>
    <t>CINTA METRICA</t>
  </si>
  <si>
    <t>GUANTES DE OBRA</t>
  </si>
  <si>
    <t>PEGA PARA RATONES</t>
  </si>
  <si>
    <t>PANEL LED NEOLUZ DE TECHO 253Vol</t>
  </si>
  <si>
    <t>LAMPARA DICROICA LUZ FRIA 6w</t>
  </si>
  <si>
    <t>RESALTADORES DE COLORES 1/10</t>
  </si>
  <si>
    <t>ESTUCHES PARA PLANOS</t>
  </si>
  <si>
    <t>CLIPS METALICO 50mm 1/100</t>
  </si>
  <si>
    <t>BORRADOR DE PIZARRA</t>
  </si>
  <si>
    <t>ACEITE DE OLIVA 750 ML</t>
  </si>
  <si>
    <t>SAL 750 ML</t>
  </si>
  <si>
    <t>CANELA 120G</t>
  </si>
  <si>
    <t>PIMIENTA 95G</t>
  </si>
  <si>
    <t>AGUA OXIGENADA 3%</t>
  </si>
  <si>
    <t>GUANTES DE CIRUJANO</t>
  </si>
  <si>
    <t>GASA VENDAJE ABSORBENTE 7.5 CMx10</t>
  </si>
  <si>
    <t>ESPARADRAPO BASE SEDA 1¨X10yds</t>
  </si>
  <si>
    <t>CURITAS LARGAS 76mm x 19mm</t>
  </si>
  <si>
    <t>CURITAS REDONDAS 22mm</t>
  </si>
  <si>
    <t xml:space="preserve">TIJERA QUIRÚRGICA </t>
  </si>
  <si>
    <t>SOLUCION SALINA 0.9% 500 mL</t>
  </si>
  <si>
    <t>JERINGA ESTERIL 20 ML/CC 21 MLx1 1/2¨</t>
  </si>
  <si>
    <t>TEMOMETRO CLINICO MERCURIO RANGO 35-42°C</t>
  </si>
  <si>
    <t>CABESTRILLO PARA BRAZO</t>
  </si>
  <si>
    <t>DESGRASANTE MULTIUSO</t>
  </si>
  <si>
    <t xml:space="preserve">FOLDER COLGANTE DE OFICIO </t>
  </si>
  <si>
    <t>FOLDER CORPORATIVO URBE 12X19 AZUL</t>
  </si>
  <si>
    <t>FOLDERS CORPORATIVO URBE 8 ½ *11 AZULES</t>
  </si>
  <si>
    <t>SOBRE URBE A4 8.27 x 11.69 BLANCO</t>
  </si>
  <si>
    <t>SOBRE URBE A4 8.27 x 11.69 AZULES</t>
  </si>
  <si>
    <t>SOBRES PARA CARTAS URBE BLANCO</t>
  </si>
  <si>
    <t>OBRES PARA CARTAS URBE AZULES</t>
  </si>
  <si>
    <t>HOJAS DE PORTADA PARA CUADERNILLO 8½X11</t>
  </si>
  <si>
    <t>HOJAS LAMINADAS TRASPARENTES 8½X11</t>
  </si>
  <si>
    <t>FOLDER LAMINADO TRANSPARENTE 8½X11</t>
  </si>
  <si>
    <t>FOLDER MANILA  DE COLORES 8½11</t>
  </si>
  <si>
    <t xml:space="preserve">TOTAL GRAL </t>
  </si>
  <si>
    <t xml:space="preserve">Preparado por </t>
  </si>
  <si>
    <t>Humberto Suarez</t>
  </si>
  <si>
    <t>Revisado por</t>
  </si>
  <si>
    <t>Yovanny de la Rosa</t>
  </si>
  <si>
    <t xml:space="preserve">Aprobado por </t>
  </si>
  <si>
    <t>Daniel Quiñones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</si>
</sst>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4" fontId="5" fillId="4" borderId="3" xfId="0" applyNumberFormat="1" applyFont="1" applyFill="1" applyBorder="1" applyAlignment="1">
      <alignment horizontal="center" wrapText="1"/>
    </xf>
    <xf numFmtId="4" fontId="5" fillId="4" borderId="2" xfId="0" applyNumberFormat="1" applyFont="1" applyFill="1" applyBorder="1" applyAlignment="1">
      <alignment horizont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14" fontId="6" fillId="0" borderId="3" xfId="0" applyNumberFormat="1" applyFont="1" applyBorder="1" applyAlignment="1">
      <alignment horizontal="left" vertical="center"/>
    </xf>
    <xf numFmtId="43" fontId="8" fillId="0" borderId="4" xfId="3" applyFont="1" applyBorder="1" applyAlignment="1">
      <alignment horizontal="center" vertical="center"/>
    </xf>
    <xf numFmtId="43" fontId="8" fillId="0" borderId="4" xfId="3" applyFont="1" applyBorder="1" applyAlignment="1">
      <alignment horizontal="center" vertical="center" wrapText="1"/>
    </xf>
    <xf numFmtId="43" fontId="7" fillId="5" borderId="4" xfId="3" applyFont="1" applyFill="1" applyBorder="1" applyAlignment="1">
      <alignment horizontal="center"/>
    </xf>
    <xf numFmtId="43" fontId="8" fillId="0" borderId="6" xfId="3" applyFont="1" applyBorder="1" applyAlignment="1">
      <alignment horizontal="center" vertical="center"/>
    </xf>
    <xf numFmtId="43" fontId="8" fillId="4" borderId="4" xfId="3" applyFont="1" applyFill="1" applyBorder="1" applyAlignment="1">
      <alignment horizontal="center" vertical="center"/>
    </xf>
    <xf numFmtId="43" fontId="6" fillId="0" borderId="4" xfId="3" applyFont="1" applyBorder="1" applyAlignment="1">
      <alignment horizontal="center" vertical="center" wrapText="1"/>
    </xf>
    <xf numFmtId="43" fontId="0" fillId="0" borderId="0" xfId="3" applyFont="1"/>
    <xf numFmtId="0" fontId="0" fillId="0" borderId="7" xfId="0" applyBorder="1"/>
    <xf numFmtId="166" fontId="0" fillId="0" borderId="7" xfId="3" applyNumberFormat="1" applyFont="1" applyBorder="1"/>
    <xf numFmtId="14" fontId="6" fillId="0" borderId="8" xfId="0" applyNumberFormat="1" applyFont="1" applyBorder="1" applyAlignment="1">
      <alignment horizontal="left" vertical="center"/>
    </xf>
    <xf numFmtId="43" fontId="0" fillId="0" borderId="9" xfId="3" applyFont="1" applyFill="1" applyBorder="1"/>
    <xf numFmtId="43" fontId="0" fillId="4" borderId="9" xfId="3" applyFont="1" applyFill="1" applyBorder="1"/>
    <xf numFmtId="43" fontId="0" fillId="0" borderId="9" xfId="3" applyFont="1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43" fontId="0" fillId="0" borderId="11" xfId="3" applyFont="1" applyBorder="1"/>
    <xf numFmtId="43" fontId="0" fillId="0" borderId="12" xfId="3" applyFont="1" applyBorder="1"/>
    <xf numFmtId="0" fontId="0" fillId="0" borderId="13" xfId="0" applyBorder="1"/>
    <xf numFmtId="43" fontId="0" fillId="0" borderId="0" xfId="3" applyFont="1" applyBorder="1"/>
    <xf numFmtId="43" fontId="0" fillId="0" borderId="14" xfId="3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43" fontId="2" fillId="0" borderId="19" xfId="3" applyFont="1" applyBorder="1"/>
    <xf numFmtId="14" fontId="6" fillId="0" borderId="20" xfId="0" applyNumberFormat="1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0" fillId="0" borderId="21" xfId="0" applyBorder="1"/>
    <xf numFmtId="43" fontId="8" fillId="0" borderId="5" xfId="3" applyFont="1" applyBorder="1" applyAlignment="1">
      <alignment horizontal="center" vertical="center"/>
    </xf>
    <xf numFmtId="166" fontId="0" fillId="0" borderId="21" xfId="3" applyNumberFormat="1" applyFont="1" applyBorder="1"/>
    <xf numFmtId="43" fontId="0" fillId="0" borderId="22" xfId="3" applyFont="1" applyFill="1" applyBorder="1"/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center" vertical="center" wrapText="1"/>
    </xf>
    <xf numFmtId="43" fontId="3" fillId="3" borderId="27" xfId="3" applyFont="1" applyFill="1" applyBorder="1" applyAlignment="1">
      <alignment horizontal="center" vertical="center" wrapText="1"/>
    </xf>
    <xf numFmtId="43" fontId="3" fillId="3" borderId="28" xfId="3" applyFont="1" applyFill="1" applyBorder="1" applyAlignment="1">
      <alignment horizontal="center" vertical="center" wrapText="1"/>
    </xf>
    <xf numFmtId="0" fontId="0" fillId="0" borderId="29" xfId="0" applyBorder="1"/>
    <xf numFmtId="43" fontId="2" fillId="0" borderId="14" xfId="3" applyFont="1" applyBorder="1"/>
    <xf numFmtId="0" fontId="0" fillId="0" borderId="0" xfId="0" applyAlignment="1">
      <alignment horizontal="center"/>
    </xf>
    <xf numFmtId="43" fontId="0" fillId="0" borderId="16" xfId="3" applyFont="1" applyBorder="1"/>
    <xf numFmtId="43" fontId="0" fillId="0" borderId="19" xfId="3" applyFont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43" fontId="0" fillId="0" borderId="18" xfId="3" applyFont="1" applyBorder="1" applyAlignment="1">
      <alignment horizontal="center"/>
    </xf>
    <xf numFmtId="43" fontId="0" fillId="0" borderId="16" xfId="3" applyFont="1" applyBorder="1" applyAlignment="1">
      <alignment horizontal="center"/>
    </xf>
    <xf numFmtId="43" fontId="2" fillId="0" borderId="30" xfId="3" applyFont="1" applyBorder="1" applyAlignment="1">
      <alignment horizontal="center"/>
    </xf>
    <xf numFmtId="43" fontId="2" fillId="0" borderId="0" xfId="3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3" applyFont="1" applyBorder="1" applyAlignment="1">
      <alignment horizontal="center"/>
    </xf>
    <xf numFmtId="43" fontId="0" fillId="0" borderId="14" xfId="3" applyFont="1" applyBorder="1" applyAlignment="1">
      <alignment horizontal="center"/>
    </xf>
  </cellXfs>
  <cellStyles count="4">
    <cellStyle name="Millares" xfId="3" builtinId="3"/>
    <cellStyle name="Millares 2" xfId="1" xr:uid="{2C29FAEF-4AC8-46CA-A214-C6FB2882C178}"/>
    <cellStyle name="Moneda 2" xfId="2" xr:uid="{A876CB0D-A75A-490D-A98B-D8FC3D1A4A9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1</xdr:row>
      <xdr:rowOff>91440</xdr:rowOff>
    </xdr:from>
    <xdr:to>
      <xdr:col>4</xdr:col>
      <xdr:colOff>248285</xdr:colOff>
      <xdr:row>5</xdr:row>
      <xdr:rowOff>46990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28BAF2-2251-4B72-987D-FF51C188A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3017520" y="281940"/>
          <a:ext cx="3562985" cy="6870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1</xdr:row>
      <xdr:rowOff>91440</xdr:rowOff>
    </xdr:from>
    <xdr:to>
      <xdr:col>4</xdr:col>
      <xdr:colOff>248285</xdr:colOff>
      <xdr:row>5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11BDF8-046D-459C-99F3-8E73CFEC89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3017520" y="281940"/>
          <a:ext cx="3562985" cy="6870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AA2B3-4AB1-4442-BE23-BD7C11F5DE25}">
  <dimension ref="B1:H247"/>
  <sheetViews>
    <sheetView zoomScaleNormal="100" workbookViewId="0">
      <selection activeCell="D68" sqref="D68"/>
    </sheetView>
  </sheetViews>
  <sheetFormatPr baseColWidth="10" defaultRowHeight="14.4" x14ac:dyDescent="0.3"/>
  <cols>
    <col min="4" max="4" width="57.6640625" customWidth="1"/>
    <col min="6" max="6" width="12.5546875" style="13" customWidth="1"/>
    <col min="7" max="7" width="11.5546875" style="13"/>
    <col min="8" max="8" width="13" style="13" bestFit="1" customWidth="1"/>
  </cols>
  <sheetData>
    <row r="1" spans="2:8" ht="15" thickBot="1" x14ac:dyDescent="0.35"/>
    <row r="2" spans="2:8" x14ac:dyDescent="0.3">
      <c r="B2" s="20"/>
      <c r="C2" s="21"/>
      <c r="D2" s="21"/>
      <c r="E2" s="21"/>
      <c r="F2" s="22"/>
      <c r="G2" s="22"/>
      <c r="H2" s="23"/>
    </row>
    <row r="3" spans="2:8" x14ac:dyDescent="0.3">
      <c r="B3" s="24"/>
      <c r="F3" s="25"/>
      <c r="G3" s="25"/>
      <c r="H3" s="26"/>
    </row>
    <row r="4" spans="2:8" x14ac:dyDescent="0.3">
      <c r="B4" s="24"/>
      <c r="F4" s="25"/>
      <c r="G4" s="25"/>
      <c r="H4" s="26"/>
    </row>
    <row r="5" spans="2:8" x14ac:dyDescent="0.3">
      <c r="B5" s="24"/>
      <c r="F5" s="25"/>
      <c r="G5" s="25"/>
      <c r="H5" s="26"/>
    </row>
    <row r="6" spans="2:8" ht="15" thickBot="1" x14ac:dyDescent="0.35">
      <c r="B6" s="24"/>
      <c r="F6" s="25"/>
      <c r="G6" s="25"/>
      <c r="H6" s="26"/>
    </row>
    <row r="7" spans="2:8" x14ac:dyDescent="0.3">
      <c r="B7" s="47" t="s">
        <v>8</v>
      </c>
      <c r="C7" s="48"/>
      <c r="D7" s="48"/>
      <c r="E7" s="48"/>
      <c r="F7" s="48"/>
      <c r="G7" s="48"/>
      <c r="H7" s="49"/>
    </row>
    <row r="8" spans="2:8" ht="15" customHeight="1" x14ac:dyDescent="0.3">
      <c r="B8" s="50"/>
      <c r="C8" s="51"/>
      <c r="D8" s="51"/>
      <c r="E8" s="51"/>
      <c r="F8" s="51"/>
      <c r="G8" s="51"/>
      <c r="H8" s="52"/>
    </row>
    <row r="9" spans="2:8" ht="15" customHeight="1" x14ac:dyDescent="0.3">
      <c r="B9" s="53"/>
      <c r="C9" s="54"/>
      <c r="D9" s="54"/>
      <c r="E9" s="54"/>
      <c r="F9" s="54"/>
      <c r="G9" s="54"/>
      <c r="H9" s="55"/>
    </row>
    <row r="10" spans="2:8" ht="29.4" thickBot="1" x14ac:dyDescent="0.35">
      <c r="B10" s="37" t="s">
        <v>0</v>
      </c>
      <c r="C10" s="38" t="s">
        <v>1</v>
      </c>
      <c r="D10" s="38" t="s">
        <v>2</v>
      </c>
      <c r="E10" s="38" t="s">
        <v>3</v>
      </c>
      <c r="F10" s="39" t="s">
        <v>6</v>
      </c>
      <c r="G10" s="40" t="s">
        <v>4</v>
      </c>
      <c r="H10" s="41" t="s">
        <v>5</v>
      </c>
    </row>
    <row r="11" spans="2:8" x14ac:dyDescent="0.3">
      <c r="B11" s="31">
        <v>45632</v>
      </c>
      <c r="C11" s="32">
        <v>45632</v>
      </c>
      <c r="D11" s="33" t="s">
        <v>9</v>
      </c>
      <c r="E11" s="33">
        <v>1</v>
      </c>
      <c r="F11" s="34">
        <v>82.6</v>
      </c>
      <c r="G11" s="35">
        <v>26</v>
      </c>
      <c r="H11" s="36">
        <f t="shared" ref="H11:H45" si="0">F11*G11</f>
        <v>2147.6</v>
      </c>
    </row>
    <row r="12" spans="2:8" x14ac:dyDescent="0.3">
      <c r="B12" s="16">
        <v>45632</v>
      </c>
      <c r="C12" s="6">
        <v>45632</v>
      </c>
      <c r="D12" s="14" t="s">
        <v>10</v>
      </c>
      <c r="E12" s="14">
        <v>2</v>
      </c>
      <c r="F12" s="7">
        <v>460.2</v>
      </c>
      <c r="G12" s="15">
        <v>12</v>
      </c>
      <c r="H12" s="17">
        <f t="shared" si="0"/>
        <v>5522.4</v>
      </c>
    </row>
    <row r="13" spans="2:8" x14ac:dyDescent="0.3">
      <c r="B13" s="16">
        <v>45430</v>
      </c>
      <c r="C13" s="6">
        <v>45430</v>
      </c>
      <c r="D13" s="14" t="s">
        <v>11</v>
      </c>
      <c r="E13" s="14">
        <v>3</v>
      </c>
      <c r="F13" s="8">
        <v>106.2</v>
      </c>
      <c r="G13" s="15">
        <v>7</v>
      </c>
      <c r="H13" s="17">
        <f t="shared" si="0"/>
        <v>743.4</v>
      </c>
    </row>
    <row r="14" spans="2:8" x14ac:dyDescent="0.3">
      <c r="B14" s="16">
        <v>45612</v>
      </c>
      <c r="C14" s="6">
        <v>45612</v>
      </c>
      <c r="D14" s="14" t="s">
        <v>12</v>
      </c>
      <c r="E14" s="14">
        <v>4</v>
      </c>
      <c r="F14" s="7">
        <v>30</v>
      </c>
      <c r="G14" s="15">
        <v>46</v>
      </c>
      <c r="H14" s="17">
        <f t="shared" si="0"/>
        <v>1380</v>
      </c>
    </row>
    <row r="15" spans="2:8" x14ac:dyDescent="0.3">
      <c r="B15" s="16">
        <v>45603</v>
      </c>
      <c r="C15" s="6">
        <v>45603</v>
      </c>
      <c r="D15" s="14" t="s">
        <v>13</v>
      </c>
      <c r="E15" s="14">
        <v>5</v>
      </c>
      <c r="F15" s="7">
        <v>23.6</v>
      </c>
      <c r="G15" s="15">
        <v>14</v>
      </c>
      <c r="H15" s="17">
        <f t="shared" si="0"/>
        <v>330.40000000000003</v>
      </c>
    </row>
    <row r="16" spans="2:8" x14ac:dyDescent="0.3">
      <c r="B16" s="16">
        <v>45612</v>
      </c>
      <c r="C16" s="6">
        <v>45612</v>
      </c>
      <c r="D16" s="14" t="s">
        <v>14</v>
      </c>
      <c r="E16" s="14">
        <v>7</v>
      </c>
      <c r="F16" s="7">
        <v>160</v>
      </c>
      <c r="G16" s="15">
        <v>24</v>
      </c>
      <c r="H16" s="17">
        <f t="shared" si="0"/>
        <v>3840</v>
      </c>
    </row>
    <row r="17" spans="2:8" x14ac:dyDescent="0.3">
      <c r="B17" s="16">
        <v>45603</v>
      </c>
      <c r="C17" s="6">
        <v>45603</v>
      </c>
      <c r="D17" s="14" t="s">
        <v>15</v>
      </c>
      <c r="E17" s="14">
        <v>8</v>
      </c>
      <c r="F17" s="7">
        <v>17.7</v>
      </c>
      <c r="G17" s="15">
        <v>20</v>
      </c>
      <c r="H17" s="17">
        <f t="shared" si="0"/>
        <v>354</v>
      </c>
    </row>
    <row r="18" spans="2:8" x14ac:dyDescent="0.3">
      <c r="B18" s="16">
        <v>45246</v>
      </c>
      <c r="C18" s="6">
        <v>45246</v>
      </c>
      <c r="D18" s="14" t="s">
        <v>16</v>
      </c>
      <c r="E18" s="14">
        <v>9</v>
      </c>
      <c r="F18" s="7">
        <v>218.6</v>
      </c>
      <c r="G18" s="15">
        <v>15</v>
      </c>
      <c r="H18" s="17">
        <f t="shared" si="0"/>
        <v>3279</v>
      </c>
    </row>
    <row r="19" spans="2:8" x14ac:dyDescent="0.3">
      <c r="B19" s="16">
        <v>45198</v>
      </c>
      <c r="C19" s="6">
        <v>45198</v>
      </c>
      <c r="D19" s="14" t="s">
        <v>17</v>
      </c>
      <c r="E19" s="14">
        <v>10</v>
      </c>
      <c r="F19" s="7">
        <v>239</v>
      </c>
      <c r="G19" s="15">
        <v>1</v>
      </c>
      <c r="H19" s="17">
        <f t="shared" si="0"/>
        <v>239</v>
      </c>
    </row>
    <row r="20" spans="2:8" x14ac:dyDescent="0.3">
      <c r="B20" s="16">
        <v>45246</v>
      </c>
      <c r="C20" s="6">
        <v>45246</v>
      </c>
      <c r="D20" s="14" t="s">
        <v>18</v>
      </c>
      <c r="E20" s="14">
        <v>11</v>
      </c>
      <c r="F20" s="8">
        <v>124.8</v>
      </c>
      <c r="G20" s="15">
        <v>402</v>
      </c>
      <c r="H20" s="17">
        <f t="shared" si="0"/>
        <v>50169.599999999999</v>
      </c>
    </row>
    <row r="21" spans="2:8" x14ac:dyDescent="0.3">
      <c r="B21" s="16">
        <v>45632</v>
      </c>
      <c r="C21" s="6">
        <v>45632</v>
      </c>
      <c r="D21" s="14" t="s">
        <v>19</v>
      </c>
      <c r="E21" s="14">
        <v>12</v>
      </c>
      <c r="F21" s="7">
        <v>25</v>
      </c>
      <c r="G21" s="15">
        <v>90</v>
      </c>
      <c r="H21" s="17">
        <f t="shared" si="0"/>
        <v>2250</v>
      </c>
    </row>
    <row r="22" spans="2:8" x14ac:dyDescent="0.3">
      <c r="B22" s="16">
        <v>45632</v>
      </c>
      <c r="C22" s="6">
        <v>45632</v>
      </c>
      <c r="D22" s="14" t="s">
        <v>20</v>
      </c>
      <c r="E22" s="14">
        <v>14</v>
      </c>
      <c r="F22" s="7">
        <v>45</v>
      </c>
      <c r="G22" s="15">
        <v>28</v>
      </c>
      <c r="H22" s="17">
        <f t="shared" si="0"/>
        <v>1260</v>
      </c>
    </row>
    <row r="23" spans="2:8" x14ac:dyDescent="0.3">
      <c r="B23" s="16">
        <v>45430</v>
      </c>
      <c r="C23" s="6">
        <v>45430</v>
      </c>
      <c r="D23" s="14" t="s">
        <v>21</v>
      </c>
      <c r="E23" s="14">
        <v>15</v>
      </c>
      <c r="F23" s="7">
        <v>75</v>
      </c>
      <c r="G23" s="15">
        <v>92</v>
      </c>
      <c r="H23" s="17">
        <f t="shared" si="0"/>
        <v>6900</v>
      </c>
    </row>
    <row r="24" spans="2:8" x14ac:dyDescent="0.3">
      <c r="B24" s="16">
        <v>45612</v>
      </c>
      <c r="C24" s="6">
        <v>45612</v>
      </c>
      <c r="D24" s="14" t="s">
        <v>22</v>
      </c>
      <c r="E24" s="14">
        <v>16</v>
      </c>
      <c r="F24" s="7">
        <v>65</v>
      </c>
      <c r="G24" s="15">
        <v>229</v>
      </c>
      <c r="H24" s="17">
        <f t="shared" si="0"/>
        <v>14885</v>
      </c>
    </row>
    <row r="25" spans="2:8" x14ac:dyDescent="0.3">
      <c r="B25" s="16">
        <v>45612</v>
      </c>
      <c r="C25" s="6">
        <v>45612</v>
      </c>
      <c r="D25" s="14" t="s">
        <v>23</v>
      </c>
      <c r="E25" s="14">
        <v>18</v>
      </c>
      <c r="F25" s="7">
        <v>40</v>
      </c>
      <c r="G25" s="15">
        <v>14</v>
      </c>
      <c r="H25" s="17">
        <f t="shared" si="0"/>
        <v>560</v>
      </c>
    </row>
    <row r="26" spans="2:8" x14ac:dyDescent="0.3">
      <c r="B26" s="16">
        <v>45612</v>
      </c>
      <c r="C26" s="6">
        <v>45612</v>
      </c>
      <c r="D26" s="14" t="s">
        <v>24</v>
      </c>
      <c r="E26" s="14">
        <v>19</v>
      </c>
      <c r="F26" s="7">
        <v>200</v>
      </c>
      <c r="G26" s="15">
        <v>10</v>
      </c>
      <c r="H26" s="17">
        <f t="shared" si="0"/>
        <v>2000</v>
      </c>
    </row>
    <row r="27" spans="2:8" x14ac:dyDescent="0.3">
      <c r="B27" s="16">
        <v>45612</v>
      </c>
      <c r="C27" s="6">
        <v>45612</v>
      </c>
      <c r="D27" s="14" t="s">
        <v>25</v>
      </c>
      <c r="E27" s="14">
        <v>20</v>
      </c>
      <c r="F27" s="8">
        <v>318.60000000000002</v>
      </c>
      <c r="G27" s="15">
        <v>1</v>
      </c>
      <c r="H27" s="17">
        <f t="shared" si="0"/>
        <v>318.60000000000002</v>
      </c>
    </row>
    <row r="28" spans="2:8" x14ac:dyDescent="0.3">
      <c r="B28" s="16">
        <v>45612</v>
      </c>
      <c r="C28" s="6">
        <v>45612</v>
      </c>
      <c r="D28" s="14" t="s">
        <v>26</v>
      </c>
      <c r="E28" s="14">
        <v>25</v>
      </c>
      <c r="F28" s="7">
        <v>127.44</v>
      </c>
      <c r="G28" s="15">
        <v>9</v>
      </c>
      <c r="H28" s="17">
        <f t="shared" si="0"/>
        <v>1146.96</v>
      </c>
    </row>
    <row r="29" spans="2:8" x14ac:dyDescent="0.3">
      <c r="B29" s="16">
        <v>45612</v>
      </c>
      <c r="C29" s="6">
        <v>45612</v>
      </c>
      <c r="D29" s="14" t="s">
        <v>27</v>
      </c>
      <c r="E29" s="14">
        <v>26</v>
      </c>
      <c r="F29" s="7">
        <v>61.36</v>
      </c>
      <c r="G29" s="15">
        <v>18</v>
      </c>
      <c r="H29" s="17">
        <f t="shared" si="0"/>
        <v>1104.48</v>
      </c>
    </row>
    <row r="30" spans="2:8" x14ac:dyDescent="0.3">
      <c r="B30" s="16">
        <v>45612</v>
      </c>
      <c r="C30" s="6">
        <v>45612</v>
      </c>
      <c r="D30" s="14" t="s">
        <v>28</v>
      </c>
      <c r="E30" s="14">
        <v>27</v>
      </c>
      <c r="F30" s="9">
        <v>147.5</v>
      </c>
      <c r="G30" s="15">
        <v>4</v>
      </c>
      <c r="H30" s="17">
        <f t="shared" si="0"/>
        <v>590</v>
      </c>
    </row>
    <row r="31" spans="2:8" x14ac:dyDescent="0.3">
      <c r="B31" s="16">
        <v>45612</v>
      </c>
      <c r="C31" s="6">
        <v>45612</v>
      </c>
      <c r="D31" s="14" t="s">
        <v>29</v>
      </c>
      <c r="E31" s="14">
        <v>31</v>
      </c>
      <c r="F31" s="7">
        <v>108.56</v>
      </c>
      <c r="G31" s="15">
        <v>1</v>
      </c>
      <c r="H31" s="17">
        <f t="shared" si="0"/>
        <v>108.56</v>
      </c>
    </row>
    <row r="32" spans="2:8" x14ac:dyDescent="0.3">
      <c r="B32" s="16">
        <v>45612</v>
      </c>
      <c r="C32" s="6">
        <v>45612</v>
      </c>
      <c r="D32" s="14" t="s">
        <v>30</v>
      </c>
      <c r="E32" s="14">
        <v>33</v>
      </c>
      <c r="F32" s="7">
        <v>342.2</v>
      </c>
      <c r="G32" s="15">
        <v>31</v>
      </c>
      <c r="H32" s="17">
        <f t="shared" si="0"/>
        <v>10608.199999999999</v>
      </c>
    </row>
    <row r="33" spans="2:8" x14ac:dyDescent="0.3">
      <c r="B33" s="16">
        <v>45612</v>
      </c>
      <c r="C33" s="6">
        <v>45612</v>
      </c>
      <c r="D33" s="14" t="s">
        <v>31</v>
      </c>
      <c r="E33" s="14">
        <v>34</v>
      </c>
      <c r="F33" s="7">
        <v>413</v>
      </c>
      <c r="G33" s="15">
        <v>37</v>
      </c>
      <c r="H33" s="17">
        <f t="shared" si="0"/>
        <v>15281</v>
      </c>
    </row>
    <row r="34" spans="2:8" x14ac:dyDescent="0.3">
      <c r="B34" s="16">
        <v>45612</v>
      </c>
      <c r="C34" s="6">
        <v>45612</v>
      </c>
      <c r="D34" s="14" t="s">
        <v>32</v>
      </c>
      <c r="E34" s="14">
        <v>35</v>
      </c>
      <c r="F34" s="7">
        <v>427.75</v>
      </c>
      <c r="G34" s="15">
        <v>6</v>
      </c>
      <c r="H34" s="17">
        <f t="shared" si="0"/>
        <v>2566.5</v>
      </c>
    </row>
    <row r="35" spans="2:8" x14ac:dyDescent="0.3">
      <c r="B35" s="16">
        <v>45612</v>
      </c>
      <c r="C35" s="6">
        <v>45612</v>
      </c>
      <c r="D35" s="14" t="s">
        <v>33</v>
      </c>
      <c r="E35" s="14">
        <v>36</v>
      </c>
      <c r="F35" s="7">
        <v>85.55</v>
      </c>
      <c r="G35" s="15">
        <v>13</v>
      </c>
      <c r="H35" s="17">
        <f t="shared" si="0"/>
        <v>1112.1499999999999</v>
      </c>
    </row>
    <row r="36" spans="2:8" x14ac:dyDescent="0.3">
      <c r="B36" s="16">
        <v>45612</v>
      </c>
      <c r="C36" s="6">
        <v>45612</v>
      </c>
      <c r="D36" s="14" t="s">
        <v>34</v>
      </c>
      <c r="E36" s="14">
        <v>38</v>
      </c>
      <c r="F36" s="8">
        <v>51.92</v>
      </c>
      <c r="G36" s="15">
        <v>26</v>
      </c>
      <c r="H36" s="17">
        <f t="shared" si="0"/>
        <v>1349.92</v>
      </c>
    </row>
    <row r="37" spans="2:8" x14ac:dyDescent="0.3">
      <c r="B37" s="16">
        <v>45612</v>
      </c>
      <c r="C37" s="6">
        <v>45612</v>
      </c>
      <c r="D37" s="14" t="s">
        <v>35</v>
      </c>
      <c r="E37" s="14">
        <v>39</v>
      </c>
      <c r="F37" s="7">
        <v>245</v>
      </c>
      <c r="G37" s="15">
        <v>16</v>
      </c>
      <c r="H37" s="17">
        <f t="shared" si="0"/>
        <v>3920</v>
      </c>
    </row>
    <row r="38" spans="2:8" x14ac:dyDescent="0.3">
      <c r="B38" s="16">
        <v>45612</v>
      </c>
      <c r="C38" s="6">
        <v>45612</v>
      </c>
      <c r="D38" s="14" t="s">
        <v>36</v>
      </c>
      <c r="E38" s="14">
        <v>40</v>
      </c>
      <c r="F38" s="8">
        <v>459.02</v>
      </c>
      <c r="G38" s="15">
        <v>4</v>
      </c>
      <c r="H38" s="17">
        <f t="shared" si="0"/>
        <v>1836.08</v>
      </c>
    </row>
    <row r="39" spans="2:8" x14ac:dyDescent="0.3">
      <c r="B39" s="16">
        <v>45612</v>
      </c>
      <c r="C39" s="6">
        <v>45612</v>
      </c>
      <c r="D39" s="14" t="s">
        <v>7</v>
      </c>
      <c r="E39" s="14">
        <v>41</v>
      </c>
      <c r="F39" s="10">
        <f>2.02*1.18</f>
        <v>2.3835999999999999</v>
      </c>
      <c r="G39" s="15">
        <v>8</v>
      </c>
      <c r="H39" s="17">
        <f t="shared" si="0"/>
        <v>19.0688</v>
      </c>
    </row>
    <row r="40" spans="2:8" x14ac:dyDescent="0.3">
      <c r="B40" s="16">
        <v>45612</v>
      </c>
      <c r="C40" s="6">
        <v>45612</v>
      </c>
      <c r="D40" s="14" t="s">
        <v>37</v>
      </c>
      <c r="E40" s="14">
        <v>44</v>
      </c>
      <c r="F40" s="11">
        <v>51.13</v>
      </c>
      <c r="G40" s="15">
        <v>6</v>
      </c>
      <c r="H40" s="18">
        <f t="shared" si="0"/>
        <v>306.78000000000003</v>
      </c>
    </row>
    <row r="41" spans="2:8" x14ac:dyDescent="0.3">
      <c r="B41" s="16">
        <v>45612</v>
      </c>
      <c r="C41" s="6">
        <v>45612</v>
      </c>
      <c r="D41" s="14" t="s">
        <v>38</v>
      </c>
      <c r="E41" s="14">
        <v>47</v>
      </c>
      <c r="F41" s="11">
        <v>56.99</v>
      </c>
      <c r="G41" s="15">
        <v>1</v>
      </c>
      <c r="H41" s="18">
        <f t="shared" si="0"/>
        <v>56.99</v>
      </c>
    </row>
    <row r="42" spans="2:8" x14ac:dyDescent="0.3">
      <c r="B42" s="16">
        <v>45612</v>
      </c>
      <c r="C42" s="6">
        <v>45612</v>
      </c>
      <c r="D42" s="14" t="s">
        <v>39</v>
      </c>
      <c r="E42" s="14">
        <v>50</v>
      </c>
      <c r="F42" s="11">
        <v>385.46</v>
      </c>
      <c r="G42" s="15">
        <v>12</v>
      </c>
      <c r="H42" s="18">
        <f t="shared" si="0"/>
        <v>4625.5199999999995</v>
      </c>
    </row>
    <row r="43" spans="2:8" x14ac:dyDescent="0.3">
      <c r="B43" s="16">
        <v>45612</v>
      </c>
      <c r="C43" s="6">
        <v>45612</v>
      </c>
      <c r="D43" s="14" t="s">
        <v>40</v>
      </c>
      <c r="E43" s="14">
        <v>51</v>
      </c>
      <c r="F43" s="11">
        <v>1770</v>
      </c>
      <c r="G43" s="15">
        <v>12</v>
      </c>
      <c r="H43" s="18">
        <f t="shared" si="0"/>
        <v>21240</v>
      </c>
    </row>
    <row r="44" spans="2:8" x14ac:dyDescent="0.3">
      <c r="B44" s="16">
        <v>45612</v>
      </c>
      <c r="C44" s="6">
        <v>45612</v>
      </c>
      <c r="D44" s="14" t="s">
        <v>41</v>
      </c>
      <c r="E44" s="14">
        <v>53</v>
      </c>
      <c r="F44" s="7">
        <v>247.8</v>
      </c>
      <c r="G44" s="15">
        <v>27</v>
      </c>
      <c r="H44" s="17">
        <f t="shared" si="0"/>
        <v>6690.6</v>
      </c>
    </row>
    <row r="45" spans="2:8" x14ac:dyDescent="0.3">
      <c r="B45" s="16">
        <v>45612</v>
      </c>
      <c r="C45" s="6">
        <v>45612</v>
      </c>
      <c r="D45" s="14" t="s">
        <v>42</v>
      </c>
      <c r="E45" s="14">
        <v>54</v>
      </c>
      <c r="F45" s="8">
        <v>472</v>
      </c>
      <c r="G45" s="15">
        <v>2</v>
      </c>
      <c r="H45" s="17">
        <f t="shared" si="0"/>
        <v>944</v>
      </c>
    </row>
    <row r="46" spans="2:8" x14ac:dyDescent="0.3">
      <c r="B46" s="16">
        <v>45612</v>
      </c>
      <c r="C46" s="6">
        <v>45612</v>
      </c>
      <c r="D46" s="14" t="s">
        <v>43</v>
      </c>
      <c r="E46" s="14">
        <v>55</v>
      </c>
      <c r="F46" s="7">
        <v>107.38</v>
      </c>
      <c r="G46" s="15">
        <v>1</v>
      </c>
      <c r="H46" s="17">
        <f>+F46*G46</f>
        <v>107.38</v>
      </c>
    </row>
    <row r="47" spans="2:8" x14ac:dyDescent="0.3">
      <c r="B47" s="16">
        <v>45612</v>
      </c>
      <c r="C47" s="6">
        <v>45612</v>
      </c>
      <c r="D47" s="14" t="s">
        <v>44</v>
      </c>
      <c r="E47" s="14">
        <v>61</v>
      </c>
      <c r="F47" s="7">
        <v>188.8</v>
      </c>
      <c r="G47" s="15">
        <v>30</v>
      </c>
      <c r="H47" s="17">
        <f>F47*G47</f>
        <v>5664</v>
      </c>
    </row>
    <row r="48" spans="2:8" x14ac:dyDescent="0.3">
      <c r="B48" s="16">
        <v>45612</v>
      </c>
      <c r="C48" s="6">
        <v>45612</v>
      </c>
      <c r="D48" s="14" t="s">
        <v>45</v>
      </c>
      <c r="E48" s="14">
        <v>62</v>
      </c>
      <c r="F48" s="7">
        <v>619.5</v>
      </c>
      <c r="G48" s="15">
        <v>8</v>
      </c>
      <c r="H48" s="17">
        <f>+F48*G48</f>
        <v>4956</v>
      </c>
    </row>
    <row r="49" spans="2:8" x14ac:dyDescent="0.3">
      <c r="B49" s="16">
        <v>45612</v>
      </c>
      <c r="C49" s="6">
        <v>45612</v>
      </c>
      <c r="D49" s="14" t="s">
        <v>46</v>
      </c>
      <c r="E49" s="14">
        <v>66</v>
      </c>
      <c r="F49" s="7">
        <v>306.8</v>
      </c>
      <c r="G49" s="15">
        <v>9</v>
      </c>
      <c r="H49" s="17">
        <f>F49*G49</f>
        <v>2761.2000000000003</v>
      </c>
    </row>
    <row r="50" spans="2:8" x14ac:dyDescent="0.3">
      <c r="B50" s="16">
        <v>45612</v>
      </c>
      <c r="C50" s="6">
        <v>45612</v>
      </c>
      <c r="D50" s="14" t="s">
        <v>47</v>
      </c>
      <c r="E50" s="14">
        <v>67</v>
      </c>
      <c r="F50" s="7">
        <v>147.5</v>
      </c>
      <c r="G50" s="15">
        <v>4</v>
      </c>
      <c r="H50" s="17">
        <f>+F50*G50</f>
        <v>590</v>
      </c>
    </row>
    <row r="51" spans="2:8" x14ac:dyDescent="0.3">
      <c r="B51" s="16">
        <v>45612</v>
      </c>
      <c r="C51" s="6">
        <v>45612</v>
      </c>
      <c r="D51" s="14" t="s">
        <v>48</v>
      </c>
      <c r="E51" s="14">
        <v>73</v>
      </c>
      <c r="F51" s="12">
        <v>129.80000000000001</v>
      </c>
      <c r="G51" s="15">
        <v>10</v>
      </c>
      <c r="H51" s="17">
        <f>+F51*G51</f>
        <v>1298</v>
      </c>
    </row>
    <row r="52" spans="2:8" x14ac:dyDescent="0.3">
      <c r="B52" s="16">
        <v>45612</v>
      </c>
      <c r="C52" s="6">
        <v>45612</v>
      </c>
      <c r="D52" s="14" t="s">
        <v>49</v>
      </c>
      <c r="E52" s="14">
        <v>74</v>
      </c>
      <c r="F52" s="10">
        <v>241.9</v>
      </c>
      <c r="G52" s="15">
        <v>29</v>
      </c>
      <c r="H52" s="17">
        <f t="shared" ref="H52:H115" si="1">F52*G52</f>
        <v>7015.1</v>
      </c>
    </row>
    <row r="53" spans="2:8" x14ac:dyDescent="0.3">
      <c r="B53" s="16">
        <v>45612</v>
      </c>
      <c r="C53" s="6">
        <v>45612</v>
      </c>
      <c r="D53" s="14" t="s">
        <v>50</v>
      </c>
      <c r="E53" s="14">
        <v>76</v>
      </c>
      <c r="F53" s="12">
        <v>401.2</v>
      </c>
      <c r="G53" s="15">
        <v>36</v>
      </c>
      <c r="H53" s="17">
        <f t="shared" si="1"/>
        <v>14443.199999999999</v>
      </c>
    </row>
    <row r="54" spans="2:8" x14ac:dyDescent="0.3">
      <c r="B54" s="16">
        <v>45612</v>
      </c>
      <c r="C54" s="6">
        <v>45612</v>
      </c>
      <c r="D54" s="14" t="s">
        <v>51</v>
      </c>
      <c r="E54" s="14">
        <v>77</v>
      </c>
      <c r="F54" s="12">
        <v>65.14</v>
      </c>
      <c r="G54" s="15">
        <v>25</v>
      </c>
      <c r="H54" s="19">
        <f t="shared" si="1"/>
        <v>1628.5</v>
      </c>
    </row>
    <row r="55" spans="2:8" x14ac:dyDescent="0.3">
      <c r="B55" s="16">
        <v>45612</v>
      </c>
      <c r="C55" s="6">
        <v>45612</v>
      </c>
      <c r="D55" s="14" t="s">
        <v>52</v>
      </c>
      <c r="E55" s="14">
        <v>78</v>
      </c>
      <c r="F55" s="8">
        <v>94</v>
      </c>
      <c r="G55" s="15">
        <v>39</v>
      </c>
      <c r="H55" s="17">
        <f t="shared" si="1"/>
        <v>3666</v>
      </c>
    </row>
    <row r="56" spans="2:8" x14ac:dyDescent="0.3">
      <c r="B56" s="16">
        <v>45612</v>
      </c>
      <c r="C56" s="6">
        <v>45612</v>
      </c>
      <c r="D56" s="14" t="s">
        <v>53</v>
      </c>
      <c r="E56" s="14">
        <v>79</v>
      </c>
      <c r="F56" s="12">
        <v>141.6</v>
      </c>
      <c r="G56" s="15">
        <v>5</v>
      </c>
      <c r="H56" s="17">
        <f t="shared" si="1"/>
        <v>708</v>
      </c>
    </row>
    <row r="57" spans="2:8" x14ac:dyDescent="0.3">
      <c r="B57" s="16">
        <v>45612</v>
      </c>
      <c r="C57" s="6">
        <v>45612</v>
      </c>
      <c r="D57" s="14" t="s">
        <v>54</v>
      </c>
      <c r="E57" s="14">
        <v>83</v>
      </c>
      <c r="F57" s="12">
        <v>128.27000000000001</v>
      </c>
      <c r="G57" s="15">
        <v>2</v>
      </c>
      <c r="H57" s="17">
        <f t="shared" si="1"/>
        <v>256.54000000000002</v>
      </c>
    </row>
    <row r="58" spans="2:8" x14ac:dyDescent="0.3">
      <c r="B58" s="16">
        <v>45612</v>
      </c>
      <c r="C58" s="6">
        <v>45612</v>
      </c>
      <c r="D58" s="14" t="s">
        <v>55</v>
      </c>
      <c r="E58" s="14">
        <v>84</v>
      </c>
      <c r="F58" s="12">
        <v>76.7</v>
      </c>
      <c r="G58" s="15">
        <v>8</v>
      </c>
      <c r="H58" s="17">
        <f t="shared" si="1"/>
        <v>613.6</v>
      </c>
    </row>
    <row r="59" spans="2:8" x14ac:dyDescent="0.3">
      <c r="B59" s="16">
        <v>45612</v>
      </c>
      <c r="C59" s="6">
        <v>45612</v>
      </c>
      <c r="D59" s="14" t="s">
        <v>56</v>
      </c>
      <c r="E59" s="14">
        <v>85</v>
      </c>
      <c r="F59" s="12">
        <v>106.2</v>
      </c>
      <c r="G59" s="15">
        <v>3</v>
      </c>
      <c r="H59" s="17">
        <f t="shared" si="1"/>
        <v>318.60000000000002</v>
      </c>
    </row>
    <row r="60" spans="2:8" x14ac:dyDescent="0.3">
      <c r="B60" s="16">
        <v>45612</v>
      </c>
      <c r="C60" s="6">
        <v>45612</v>
      </c>
      <c r="D60" s="14" t="s">
        <v>57</v>
      </c>
      <c r="E60" s="14">
        <v>86</v>
      </c>
      <c r="F60" s="12">
        <v>44.84</v>
      </c>
      <c r="G60" s="15">
        <v>1</v>
      </c>
      <c r="H60" s="17">
        <f t="shared" si="1"/>
        <v>44.84</v>
      </c>
    </row>
    <row r="61" spans="2:8" x14ac:dyDescent="0.3">
      <c r="B61" s="16">
        <v>45612</v>
      </c>
      <c r="C61" s="6">
        <v>45612</v>
      </c>
      <c r="D61" s="14" t="s">
        <v>58</v>
      </c>
      <c r="E61" s="14">
        <v>87</v>
      </c>
      <c r="F61" s="12">
        <v>220</v>
      </c>
      <c r="G61" s="15">
        <v>18</v>
      </c>
      <c r="H61" s="17">
        <f t="shared" si="1"/>
        <v>3960</v>
      </c>
    </row>
    <row r="62" spans="2:8" x14ac:dyDescent="0.3">
      <c r="B62" s="16">
        <v>45612</v>
      </c>
      <c r="C62" s="6">
        <v>45612</v>
      </c>
      <c r="D62" s="14" t="s">
        <v>59</v>
      </c>
      <c r="E62" s="14">
        <v>88</v>
      </c>
      <c r="F62" s="12">
        <v>235</v>
      </c>
      <c r="G62" s="15">
        <v>18</v>
      </c>
      <c r="H62" s="17">
        <f t="shared" si="1"/>
        <v>4230</v>
      </c>
    </row>
    <row r="63" spans="2:8" x14ac:dyDescent="0.3">
      <c r="B63" s="16">
        <v>45612</v>
      </c>
      <c r="C63" s="6">
        <v>45612</v>
      </c>
      <c r="D63" s="14" t="s">
        <v>60</v>
      </c>
      <c r="E63" s="14">
        <v>89</v>
      </c>
      <c r="F63" s="12">
        <v>120</v>
      </c>
      <c r="G63" s="15">
        <v>26</v>
      </c>
      <c r="H63" s="17">
        <f t="shared" si="1"/>
        <v>3120</v>
      </c>
    </row>
    <row r="64" spans="2:8" x14ac:dyDescent="0.3">
      <c r="B64" s="16">
        <v>45612</v>
      </c>
      <c r="C64" s="6">
        <v>45612</v>
      </c>
      <c r="D64" s="14" t="s">
        <v>61</v>
      </c>
      <c r="E64" s="14">
        <v>90</v>
      </c>
      <c r="F64" s="12">
        <v>145</v>
      </c>
      <c r="G64" s="15">
        <v>26</v>
      </c>
      <c r="H64" s="17">
        <f t="shared" si="1"/>
        <v>3770</v>
      </c>
    </row>
    <row r="65" spans="2:8" x14ac:dyDescent="0.3">
      <c r="B65" s="16">
        <v>45612</v>
      </c>
      <c r="C65" s="6">
        <v>45612</v>
      </c>
      <c r="D65" s="14" t="s">
        <v>62</v>
      </c>
      <c r="E65" s="14">
        <v>91</v>
      </c>
      <c r="F65" s="12">
        <v>309.99</v>
      </c>
      <c r="G65" s="15">
        <v>10</v>
      </c>
      <c r="H65" s="17">
        <f t="shared" si="1"/>
        <v>3099.9</v>
      </c>
    </row>
    <row r="66" spans="2:8" x14ac:dyDescent="0.3">
      <c r="B66" s="16">
        <v>45612</v>
      </c>
      <c r="C66" s="6">
        <v>45612</v>
      </c>
      <c r="D66" s="14" t="s">
        <v>63</v>
      </c>
      <c r="E66" s="14">
        <v>93</v>
      </c>
      <c r="F66" s="12">
        <v>141.6</v>
      </c>
      <c r="G66" s="15">
        <v>5</v>
      </c>
      <c r="H66" s="17">
        <f t="shared" si="1"/>
        <v>708</v>
      </c>
    </row>
    <row r="67" spans="2:8" x14ac:dyDescent="0.3">
      <c r="B67" s="16">
        <v>45612</v>
      </c>
      <c r="C67" s="6">
        <v>45612</v>
      </c>
      <c r="D67" s="14" t="s">
        <v>64</v>
      </c>
      <c r="E67" s="14">
        <v>96</v>
      </c>
      <c r="F67" s="12">
        <v>188.8</v>
      </c>
      <c r="G67" s="15">
        <v>18</v>
      </c>
      <c r="H67" s="17">
        <f t="shared" si="1"/>
        <v>3398.4</v>
      </c>
    </row>
    <row r="68" spans="2:8" ht="15.6" x14ac:dyDescent="0.3">
      <c r="B68" s="16">
        <v>45612</v>
      </c>
      <c r="C68" s="6">
        <v>45612</v>
      </c>
      <c r="D68" s="14" t="s">
        <v>65</v>
      </c>
      <c r="E68" s="14">
        <v>97</v>
      </c>
      <c r="F68" s="1">
        <v>215</v>
      </c>
      <c r="G68" s="15">
        <v>23</v>
      </c>
      <c r="H68" s="17">
        <f t="shared" si="1"/>
        <v>4945</v>
      </c>
    </row>
    <row r="69" spans="2:8" ht="15.6" x14ac:dyDescent="0.3">
      <c r="B69" s="16">
        <v>45612</v>
      </c>
      <c r="C69" s="6">
        <v>45612</v>
      </c>
      <c r="D69" s="14" t="s">
        <v>66</v>
      </c>
      <c r="E69" s="14">
        <v>100</v>
      </c>
      <c r="F69" s="1">
        <v>79.650000000000006</v>
      </c>
      <c r="G69" s="15">
        <v>2</v>
      </c>
      <c r="H69" s="17">
        <f t="shared" si="1"/>
        <v>159.30000000000001</v>
      </c>
    </row>
    <row r="70" spans="2:8" ht="15.6" x14ac:dyDescent="0.3">
      <c r="B70" s="16">
        <v>45612</v>
      </c>
      <c r="C70" s="6">
        <v>45612</v>
      </c>
      <c r="D70" s="14" t="s">
        <v>67</v>
      </c>
      <c r="E70" s="14">
        <v>107</v>
      </c>
      <c r="F70" s="1">
        <v>20</v>
      </c>
      <c r="G70" s="15">
        <v>175</v>
      </c>
      <c r="H70" s="17">
        <f t="shared" si="1"/>
        <v>3500</v>
      </c>
    </row>
    <row r="71" spans="2:8" ht="15.6" x14ac:dyDescent="0.3">
      <c r="B71" s="16">
        <v>45612</v>
      </c>
      <c r="C71" s="6">
        <v>45612</v>
      </c>
      <c r="D71" s="14" t="s">
        <v>68</v>
      </c>
      <c r="E71" s="14">
        <v>110</v>
      </c>
      <c r="F71" s="1">
        <v>53.1</v>
      </c>
      <c r="G71" s="15">
        <v>320</v>
      </c>
      <c r="H71" s="17">
        <f t="shared" si="1"/>
        <v>16992</v>
      </c>
    </row>
    <row r="72" spans="2:8" ht="15.6" x14ac:dyDescent="0.3">
      <c r="B72" s="16">
        <v>45612</v>
      </c>
      <c r="C72" s="6">
        <v>45612</v>
      </c>
      <c r="D72" s="14" t="s">
        <v>69</v>
      </c>
      <c r="E72" s="14">
        <v>111</v>
      </c>
      <c r="F72" s="1">
        <v>21.31</v>
      </c>
      <c r="G72" s="15">
        <v>352</v>
      </c>
      <c r="H72" s="17">
        <f t="shared" si="1"/>
        <v>7501.12</v>
      </c>
    </row>
    <row r="73" spans="2:8" ht="15.6" x14ac:dyDescent="0.3">
      <c r="B73" s="16">
        <v>45612</v>
      </c>
      <c r="C73" s="6">
        <v>45612</v>
      </c>
      <c r="D73" s="14" t="s">
        <v>70</v>
      </c>
      <c r="E73" s="14">
        <v>112</v>
      </c>
      <c r="F73" s="1">
        <v>177</v>
      </c>
      <c r="G73" s="15">
        <v>70</v>
      </c>
      <c r="H73" s="17">
        <f t="shared" si="1"/>
        <v>12390</v>
      </c>
    </row>
    <row r="74" spans="2:8" ht="15.6" x14ac:dyDescent="0.3">
      <c r="B74" s="16">
        <v>45612</v>
      </c>
      <c r="C74" s="6">
        <v>45612</v>
      </c>
      <c r="D74" s="14" t="s">
        <v>71</v>
      </c>
      <c r="E74" s="14">
        <v>113</v>
      </c>
      <c r="F74" s="1">
        <v>19.82</v>
      </c>
      <c r="G74" s="15">
        <v>42</v>
      </c>
      <c r="H74" s="17">
        <f t="shared" si="1"/>
        <v>832.44</v>
      </c>
    </row>
    <row r="75" spans="2:8" ht="15.6" x14ac:dyDescent="0.3">
      <c r="B75" s="16">
        <v>45612</v>
      </c>
      <c r="C75" s="6">
        <v>45612</v>
      </c>
      <c r="D75" s="14" t="s">
        <v>72</v>
      </c>
      <c r="E75" s="14">
        <v>114</v>
      </c>
      <c r="F75" s="1">
        <v>3.54</v>
      </c>
      <c r="G75" s="15">
        <v>18</v>
      </c>
      <c r="H75" s="17">
        <f t="shared" si="1"/>
        <v>63.72</v>
      </c>
    </row>
    <row r="76" spans="2:8" ht="15.6" x14ac:dyDescent="0.3">
      <c r="B76" s="16">
        <v>45612</v>
      </c>
      <c r="C76" s="6">
        <v>45612</v>
      </c>
      <c r="D76" s="14" t="s">
        <v>73</v>
      </c>
      <c r="E76" s="14">
        <v>115</v>
      </c>
      <c r="F76" s="1">
        <f>317.6/100</f>
        <v>3.1760000000000002</v>
      </c>
      <c r="G76" s="15">
        <v>29</v>
      </c>
      <c r="H76" s="17">
        <f t="shared" si="1"/>
        <v>92.103999999999999</v>
      </c>
    </row>
    <row r="77" spans="2:8" ht="15.6" x14ac:dyDescent="0.3">
      <c r="B77" s="16">
        <v>45612</v>
      </c>
      <c r="C77" s="6">
        <v>45612</v>
      </c>
      <c r="D77" s="14" t="s">
        <v>74</v>
      </c>
      <c r="E77" s="14">
        <v>116</v>
      </c>
      <c r="F77" s="1">
        <v>59</v>
      </c>
      <c r="G77" s="15">
        <v>11</v>
      </c>
      <c r="H77" s="17">
        <f t="shared" si="1"/>
        <v>649</v>
      </c>
    </row>
    <row r="78" spans="2:8" ht="15.6" x14ac:dyDescent="0.3">
      <c r="B78" s="16">
        <v>45612</v>
      </c>
      <c r="C78" s="6">
        <v>45612</v>
      </c>
      <c r="D78" s="14" t="s">
        <v>75</v>
      </c>
      <c r="E78" s="14">
        <v>117</v>
      </c>
      <c r="F78" s="1">
        <v>41.04</v>
      </c>
      <c r="G78" s="15">
        <v>2</v>
      </c>
      <c r="H78" s="17">
        <f t="shared" si="1"/>
        <v>82.08</v>
      </c>
    </row>
    <row r="79" spans="2:8" ht="15.6" x14ac:dyDescent="0.3">
      <c r="B79" s="16">
        <v>45612</v>
      </c>
      <c r="C79" s="6">
        <v>45612</v>
      </c>
      <c r="D79" s="14" t="s">
        <v>76</v>
      </c>
      <c r="E79" s="14">
        <v>119</v>
      </c>
      <c r="F79" s="1">
        <v>112.1</v>
      </c>
      <c r="G79" s="15">
        <v>53</v>
      </c>
      <c r="H79" s="17">
        <f t="shared" si="1"/>
        <v>5941.2999999999993</v>
      </c>
    </row>
    <row r="80" spans="2:8" ht="15.6" x14ac:dyDescent="0.3">
      <c r="B80" s="16">
        <v>45612</v>
      </c>
      <c r="C80" s="6">
        <v>45612</v>
      </c>
      <c r="D80" s="14" t="s">
        <v>77</v>
      </c>
      <c r="E80" s="14">
        <v>121</v>
      </c>
      <c r="F80" s="1">
        <v>85.05</v>
      </c>
      <c r="G80" s="15">
        <v>8</v>
      </c>
      <c r="H80" s="17">
        <f t="shared" si="1"/>
        <v>680.4</v>
      </c>
    </row>
    <row r="81" spans="2:8" ht="15.6" x14ac:dyDescent="0.3">
      <c r="B81" s="16">
        <v>45612</v>
      </c>
      <c r="C81" s="6">
        <v>45612</v>
      </c>
      <c r="D81" s="14" t="s">
        <v>78</v>
      </c>
      <c r="E81" s="14">
        <v>122</v>
      </c>
      <c r="F81" s="1">
        <v>141.6</v>
      </c>
      <c r="G81" s="15">
        <v>0</v>
      </c>
      <c r="H81" s="17">
        <f t="shared" si="1"/>
        <v>0</v>
      </c>
    </row>
    <row r="82" spans="2:8" ht="15.6" x14ac:dyDescent="0.3">
      <c r="B82" s="16">
        <v>45612</v>
      </c>
      <c r="C82" s="6">
        <v>45612</v>
      </c>
      <c r="D82" s="14" t="s">
        <v>79</v>
      </c>
      <c r="E82" s="14">
        <v>123</v>
      </c>
      <c r="F82" s="1">
        <v>56</v>
      </c>
      <c r="G82" s="15">
        <v>7</v>
      </c>
      <c r="H82" s="17">
        <f t="shared" si="1"/>
        <v>392</v>
      </c>
    </row>
    <row r="83" spans="2:8" ht="15.6" x14ac:dyDescent="0.3">
      <c r="B83" s="16">
        <v>45612</v>
      </c>
      <c r="C83" s="6">
        <v>45612</v>
      </c>
      <c r="D83" s="14" t="s">
        <v>80</v>
      </c>
      <c r="E83" s="14">
        <v>124</v>
      </c>
      <c r="F83" s="1">
        <f>59.8*1.18</f>
        <v>70.563999999999993</v>
      </c>
      <c r="G83" s="15">
        <v>81</v>
      </c>
      <c r="H83" s="17">
        <f t="shared" si="1"/>
        <v>5715.6839999999993</v>
      </c>
    </row>
    <row r="84" spans="2:8" ht="15.6" x14ac:dyDescent="0.3">
      <c r="B84" s="16">
        <v>45612</v>
      </c>
      <c r="C84" s="6">
        <v>45612</v>
      </c>
      <c r="D84" s="14" t="s">
        <v>81</v>
      </c>
      <c r="E84" s="14">
        <v>125</v>
      </c>
      <c r="F84" s="1">
        <v>17.7</v>
      </c>
      <c r="G84" s="15">
        <v>5</v>
      </c>
      <c r="H84" s="17">
        <f t="shared" si="1"/>
        <v>88.5</v>
      </c>
    </row>
    <row r="85" spans="2:8" ht="15.6" x14ac:dyDescent="0.3">
      <c r="B85" s="16">
        <v>45612</v>
      </c>
      <c r="C85" s="6">
        <v>45612</v>
      </c>
      <c r="D85" s="14" t="s">
        <v>82</v>
      </c>
      <c r="E85" s="14">
        <v>127</v>
      </c>
      <c r="F85" s="1">
        <v>47.2</v>
      </c>
      <c r="G85" s="15">
        <v>182</v>
      </c>
      <c r="H85" s="17">
        <f t="shared" si="1"/>
        <v>8590.4</v>
      </c>
    </row>
    <row r="86" spans="2:8" ht="15.6" x14ac:dyDescent="0.3">
      <c r="B86" s="16">
        <v>45612</v>
      </c>
      <c r="C86" s="6">
        <v>45612</v>
      </c>
      <c r="D86" s="14" t="s">
        <v>83</v>
      </c>
      <c r="E86" s="14">
        <v>130</v>
      </c>
      <c r="F86" s="1">
        <v>33</v>
      </c>
      <c r="G86" s="15">
        <v>1</v>
      </c>
      <c r="H86" s="17">
        <f t="shared" si="1"/>
        <v>33</v>
      </c>
    </row>
    <row r="87" spans="2:8" ht="15.6" x14ac:dyDescent="0.3">
      <c r="B87" s="16">
        <v>45612</v>
      </c>
      <c r="C87" s="6">
        <v>45612</v>
      </c>
      <c r="D87" s="14" t="s">
        <v>84</v>
      </c>
      <c r="E87" s="14">
        <v>131</v>
      </c>
      <c r="F87" s="1">
        <v>62.0916</v>
      </c>
      <c r="G87" s="15">
        <v>25</v>
      </c>
      <c r="H87" s="17">
        <f t="shared" si="1"/>
        <v>1552.29</v>
      </c>
    </row>
    <row r="88" spans="2:8" ht="15.6" x14ac:dyDescent="0.3">
      <c r="B88" s="16">
        <v>45612</v>
      </c>
      <c r="C88" s="6">
        <v>45612</v>
      </c>
      <c r="D88" s="14" t="s">
        <v>85</v>
      </c>
      <c r="E88" s="14">
        <v>132</v>
      </c>
      <c r="F88" s="1">
        <f>5.17*1.18</f>
        <v>6.1006</v>
      </c>
      <c r="G88" s="15">
        <v>2</v>
      </c>
      <c r="H88" s="17">
        <f t="shared" si="1"/>
        <v>12.2012</v>
      </c>
    </row>
    <row r="89" spans="2:8" ht="15.6" x14ac:dyDescent="0.3">
      <c r="B89" s="16">
        <v>45612</v>
      </c>
      <c r="C89" s="6">
        <v>45612</v>
      </c>
      <c r="D89" s="14" t="s">
        <v>86</v>
      </c>
      <c r="E89" s="14">
        <v>133</v>
      </c>
      <c r="F89" s="1">
        <v>6.88</v>
      </c>
      <c r="G89" s="15">
        <v>3</v>
      </c>
      <c r="H89" s="17">
        <f t="shared" si="1"/>
        <v>20.64</v>
      </c>
    </row>
    <row r="90" spans="2:8" ht="15.6" x14ac:dyDescent="0.3">
      <c r="B90" s="16">
        <v>45612</v>
      </c>
      <c r="C90" s="6">
        <v>45612</v>
      </c>
      <c r="D90" s="14" t="s">
        <v>87</v>
      </c>
      <c r="E90" s="14">
        <v>134</v>
      </c>
      <c r="F90" s="1">
        <v>17.7</v>
      </c>
      <c r="G90" s="15">
        <v>6</v>
      </c>
      <c r="H90" s="17">
        <f t="shared" si="1"/>
        <v>106.19999999999999</v>
      </c>
    </row>
    <row r="91" spans="2:8" ht="15.6" x14ac:dyDescent="0.3">
      <c r="B91" s="16">
        <v>45612</v>
      </c>
      <c r="C91" s="6">
        <v>45612</v>
      </c>
      <c r="D91" s="14" t="s">
        <v>88</v>
      </c>
      <c r="E91" s="14">
        <v>135</v>
      </c>
      <c r="F91" s="1">
        <f>110.6/12</f>
        <v>9.2166666666666668</v>
      </c>
      <c r="G91" s="15">
        <v>6</v>
      </c>
      <c r="H91" s="17">
        <f t="shared" si="1"/>
        <v>55.3</v>
      </c>
    </row>
    <row r="92" spans="2:8" ht="15.6" x14ac:dyDescent="0.3">
      <c r="B92" s="16">
        <v>45612</v>
      </c>
      <c r="C92" s="6">
        <v>45612</v>
      </c>
      <c r="D92" s="14" t="s">
        <v>89</v>
      </c>
      <c r="E92" s="14">
        <v>136</v>
      </c>
      <c r="F92" s="1">
        <v>4.63</v>
      </c>
      <c r="G92" s="15">
        <v>46</v>
      </c>
      <c r="H92" s="17">
        <f t="shared" si="1"/>
        <v>212.98</v>
      </c>
    </row>
    <row r="93" spans="2:8" ht="15.6" x14ac:dyDescent="0.3">
      <c r="B93" s="16">
        <v>45612</v>
      </c>
      <c r="C93" s="6">
        <v>45612</v>
      </c>
      <c r="D93" s="14" t="s">
        <v>90</v>
      </c>
      <c r="E93" s="14">
        <v>137</v>
      </c>
      <c r="F93" s="1">
        <v>56.05</v>
      </c>
      <c r="G93" s="15">
        <v>5</v>
      </c>
      <c r="H93" s="17">
        <f t="shared" si="1"/>
        <v>280.25</v>
      </c>
    </row>
    <row r="94" spans="2:8" ht="15.6" x14ac:dyDescent="0.3">
      <c r="B94" s="16">
        <v>45612</v>
      </c>
      <c r="C94" s="6">
        <v>45612</v>
      </c>
      <c r="D94" s="14" t="s">
        <v>91</v>
      </c>
      <c r="E94" s="14">
        <v>140</v>
      </c>
      <c r="F94" s="1">
        <v>31.46</v>
      </c>
      <c r="G94" s="15">
        <v>45</v>
      </c>
      <c r="H94" s="17">
        <f t="shared" si="1"/>
        <v>1415.7</v>
      </c>
    </row>
    <row r="95" spans="2:8" ht="15.6" x14ac:dyDescent="0.3">
      <c r="B95" s="16">
        <v>45612</v>
      </c>
      <c r="C95" s="6">
        <v>45612</v>
      </c>
      <c r="D95" s="14" t="s">
        <v>92</v>
      </c>
      <c r="E95" s="14">
        <v>141</v>
      </c>
      <c r="F95" s="1">
        <v>145</v>
      </c>
      <c r="G95" s="15">
        <v>29</v>
      </c>
      <c r="H95" s="17">
        <f t="shared" si="1"/>
        <v>4205</v>
      </c>
    </row>
    <row r="96" spans="2:8" ht="15.6" x14ac:dyDescent="0.3">
      <c r="B96" s="16">
        <v>45612</v>
      </c>
      <c r="C96" s="6">
        <v>45612</v>
      </c>
      <c r="D96" s="14" t="s">
        <v>93</v>
      </c>
      <c r="E96" s="14">
        <v>142</v>
      </c>
      <c r="F96" s="1">
        <v>54.08</v>
      </c>
      <c r="G96" s="15">
        <v>2</v>
      </c>
      <c r="H96" s="17">
        <f t="shared" si="1"/>
        <v>108.16</v>
      </c>
    </row>
    <row r="97" spans="2:8" ht="15.6" x14ac:dyDescent="0.3">
      <c r="B97" s="16">
        <v>45612</v>
      </c>
      <c r="C97" s="6">
        <v>45612</v>
      </c>
      <c r="D97" s="14" t="s">
        <v>94</v>
      </c>
      <c r="E97" s="14">
        <v>143</v>
      </c>
      <c r="F97" s="1">
        <v>54.08</v>
      </c>
      <c r="G97" s="15">
        <v>100</v>
      </c>
      <c r="H97" s="17">
        <f t="shared" si="1"/>
        <v>5408</v>
      </c>
    </row>
    <row r="98" spans="2:8" ht="15.6" x14ac:dyDescent="0.3">
      <c r="B98" s="16">
        <v>45612</v>
      </c>
      <c r="C98" s="6">
        <v>45612</v>
      </c>
      <c r="D98" s="14" t="s">
        <v>95</v>
      </c>
      <c r="E98" s="14">
        <v>146</v>
      </c>
      <c r="F98" s="2">
        <v>9</v>
      </c>
      <c r="G98" s="15">
        <v>3</v>
      </c>
      <c r="H98" s="17">
        <f t="shared" si="1"/>
        <v>27</v>
      </c>
    </row>
    <row r="99" spans="2:8" ht="15.6" x14ac:dyDescent="0.3">
      <c r="B99" s="16">
        <v>45612</v>
      </c>
      <c r="C99" s="6">
        <v>45612</v>
      </c>
      <c r="D99" s="14" t="s">
        <v>96</v>
      </c>
      <c r="E99" s="14">
        <v>150</v>
      </c>
      <c r="F99" s="2">
        <v>9</v>
      </c>
      <c r="G99" s="15">
        <v>25</v>
      </c>
      <c r="H99" s="17">
        <f t="shared" si="1"/>
        <v>225</v>
      </c>
    </row>
    <row r="100" spans="2:8" ht="15.6" x14ac:dyDescent="0.3">
      <c r="B100" s="16">
        <v>45612</v>
      </c>
      <c r="C100" s="6">
        <v>45612</v>
      </c>
      <c r="D100" s="14" t="s">
        <v>97</v>
      </c>
      <c r="E100" s="14">
        <v>152</v>
      </c>
      <c r="F100" s="1">
        <v>23.69</v>
      </c>
      <c r="G100" s="15">
        <v>2</v>
      </c>
      <c r="H100" s="17">
        <f t="shared" si="1"/>
        <v>47.38</v>
      </c>
    </row>
    <row r="101" spans="2:8" ht="15.6" x14ac:dyDescent="0.3">
      <c r="B101" s="16">
        <v>45612</v>
      </c>
      <c r="C101" s="6">
        <v>45612</v>
      </c>
      <c r="D101" s="14" t="s">
        <v>98</v>
      </c>
      <c r="E101" s="14">
        <v>154</v>
      </c>
      <c r="F101" s="1">
        <v>283.2</v>
      </c>
      <c r="G101" s="15">
        <v>2</v>
      </c>
      <c r="H101" s="17">
        <f t="shared" si="1"/>
        <v>566.4</v>
      </c>
    </row>
    <row r="102" spans="2:8" ht="15.6" x14ac:dyDescent="0.3">
      <c r="B102" s="16">
        <v>45612</v>
      </c>
      <c r="C102" s="6">
        <v>45612</v>
      </c>
      <c r="D102" s="14" t="s">
        <v>99</v>
      </c>
      <c r="E102" s="14">
        <v>156</v>
      </c>
      <c r="F102" s="1">
        <v>362.26</v>
      </c>
      <c r="G102" s="15">
        <v>10</v>
      </c>
      <c r="H102" s="17">
        <f t="shared" si="1"/>
        <v>3622.6</v>
      </c>
    </row>
    <row r="103" spans="2:8" ht="15.6" x14ac:dyDescent="0.3">
      <c r="B103" s="16">
        <v>45612</v>
      </c>
      <c r="C103" s="6">
        <v>45612</v>
      </c>
      <c r="D103" s="14" t="s">
        <v>100</v>
      </c>
      <c r="E103" s="14">
        <v>157</v>
      </c>
      <c r="F103" s="1">
        <v>649</v>
      </c>
      <c r="G103" s="15">
        <v>13</v>
      </c>
      <c r="H103" s="17">
        <f t="shared" si="1"/>
        <v>8437</v>
      </c>
    </row>
    <row r="104" spans="2:8" ht="15.6" x14ac:dyDescent="0.3">
      <c r="B104" s="16">
        <v>45612</v>
      </c>
      <c r="C104" s="6">
        <v>45612</v>
      </c>
      <c r="D104" s="14" t="s">
        <v>101</v>
      </c>
      <c r="E104" s="14">
        <v>158</v>
      </c>
      <c r="F104" s="1">
        <v>142.78</v>
      </c>
      <c r="G104" s="15">
        <v>11</v>
      </c>
      <c r="H104" s="17">
        <f t="shared" si="1"/>
        <v>1570.58</v>
      </c>
    </row>
    <row r="105" spans="2:8" ht="15.6" x14ac:dyDescent="0.3">
      <c r="B105" s="16">
        <v>45612</v>
      </c>
      <c r="C105" s="6">
        <v>45612</v>
      </c>
      <c r="D105" s="14" t="s">
        <v>102</v>
      </c>
      <c r="E105" s="14">
        <v>159</v>
      </c>
      <c r="F105" s="1">
        <v>19.2</v>
      </c>
      <c r="G105" s="15">
        <v>8</v>
      </c>
      <c r="H105" s="17">
        <f t="shared" si="1"/>
        <v>153.6</v>
      </c>
    </row>
    <row r="106" spans="2:8" ht="15.6" x14ac:dyDescent="0.3">
      <c r="B106" s="16">
        <v>45612</v>
      </c>
      <c r="C106" s="6">
        <v>45612</v>
      </c>
      <c r="D106" s="14" t="s">
        <v>103</v>
      </c>
      <c r="E106" s="14">
        <v>160</v>
      </c>
      <c r="F106" s="3">
        <v>22.53</v>
      </c>
      <c r="G106" s="15">
        <v>7</v>
      </c>
      <c r="H106" s="17">
        <f t="shared" si="1"/>
        <v>157.71</v>
      </c>
    </row>
    <row r="107" spans="2:8" ht="15.6" x14ac:dyDescent="0.3">
      <c r="B107" s="16">
        <v>45612</v>
      </c>
      <c r="C107" s="6">
        <v>45612</v>
      </c>
      <c r="D107" s="14" t="s">
        <v>104</v>
      </c>
      <c r="E107" s="14">
        <v>161</v>
      </c>
      <c r="F107" s="1">
        <v>41.06</v>
      </c>
      <c r="G107" s="15">
        <v>11</v>
      </c>
      <c r="H107" s="17">
        <f t="shared" si="1"/>
        <v>451.66</v>
      </c>
    </row>
    <row r="108" spans="2:8" ht="15.6" x14ac:dyDescent="0.3">
      <c r="B108" s="16">
        <v>45612</v>
      </c>
      <c r="C108" s="6">
        <v>45612</v>
      </c>
      <c r="D108" s="14" t="s">
        <v>105</v>
      </c>
      <c r="E108" s="14">
        <v>162</v>
      </c>
      <c r="F108" s="1">
        <v>243</v>
      </c>
      <c r="G108" s="15">
        <v>4</v>
      </c>
      <c r="H108" s="17">
        <f t="shared" si="1"/>
        <v>972</v>
      </c>
    </row>
    <row r="109" spans="2:8" ht="15.6" x14ac:dyDescent="0.3">
      <c r="B109" s="16">
        <v>45612</v>
      </c>
      <c r="C109" s="6">
        <v>45612</v>
      </c>
      <c r="D109" s="14" t="s">
        <v>106</v>
      </c>
      <c r="E109" s="14">
        <v>163</v>
      </c>
      <c r="F109" s="1">
        <v>1.03</v>
      </c>
      <c r="G109" s="15">
        <v>7</v>
      </c>
      <c r="H109" s="17">
        <f t="shared" si="1"/>
        <v>7.21</v>
      </c>
    </row>
    <row r="110" spans="2:8" ht="15.6" x14ac:dyDescent="0.3">
      <c r="B110" s="16">
        <v>45612</v>
      </c>
      <c r="C110" s="6">
        <v>45612</v>
      </c>
      <c r="D110" s="14" t="s">
        <v>107</v>
      </c>
      <c r="E110" s="14">
        <v>165</v>
      </c>
      <c r="F110" s="1">
        <v>35.4</v>
      </c>
      <c r="G110" s="15">
        <v>11</v>
      </c>
      <c r="H110" s="17">
        <f t="shared" si="1"/>
        <v>389.4</v>
      </c>
    </row>
    <row r="111" spans="2:8" ht="15.6" x14ac:dyDescent="0.3">
      <c r="B111" s="16">
        <v>45612</v>
      </c>
      <c r="C111" s="6">
        <v>45612</v>
      </c>
      <c r="D111" s="14" t="s">
        <v>108</v>
      </c>
      <c r="E111" s="14">
        <v>166</v>
      </c>
      <c r="F111" s="1">
        <v>141.6</v>
      </c>
      <c r="G111" s="15">
        <v>4</v>
      </c>
      <c r="H111" s="17">
        <f t="shared" si="1"/>
        <v>566.4</v>
      </c>
    </row>
    <row r="112" spans="2:8" ht="15.6" x14ac:dyDescent="0.3">
      <c r="B112" s="16">
        <v>45612</v>
      </c>
      <c r="C112" s="6">
        <v>45612</v>
      </c>
      <c r="D112" s="14" t="s">
        <v>109</v>
      </c>
      <c r="E112" s="14">
        <v>167</v>
      </c>
      <c r="F112" s="1">
        <v>52.11</v>
      </c>
      <c r="G112" s="15">
        <v>7</v>
      </c>
      <c r="H112" s="17">
        <f t="shared" si="1"/>
        <v>364.77</v>
      </c>
    </row>
    <row r="113" spans="2:8" ht="15.6" x14ac:dyDescent="0.3">
      <c r="B113" s="16">
        <v>45612</v>
      </c>
      <c r="C113" s="6">
        <v>45612</v>
      </c>
      <c r="D113" s="14" t="s">
        <v>110</v>
      </c>
      <c r="E113" s="14">
        <v>169</v>
      </c>
      <c r="F113" s="1">
        <v>55.52</v>
      </c>
      <c r="G113" s="15">
        <v>3</v>
      </c>
      <c r="H113" s="17">
        <f t="shared" si="1"/>
        <v>166.56</v>
      </c>
    </row>
    <row r="114" spans="2:8" ht="15.6" x14ac:dyDescent="0.3">
      <c r="B114" s="16">
        <v>45612</v>
      </c>
      <c r="C114" s="6">
        <v>45612</v>
      </c>
      <c r="D114" s="14" t="s">
        <v>111</v>
      </c>
      <c r="E114" s="14">
        <v>170</v>
      </c>
      <c r="F114" s="4">
        <v>188.8</v>
      </c>
      <c r="G114" s="15">
        <v>14</v>
      </c>
      <c r="H114" s="17">
        <f t="shared" si="1"/>
        <v>2643.2000000000003</v>
      </c>
    </row>
    <row r="115" spans="2:8" ht="15.6" x14ac:dyDescent="0.3">
      <c r="B115" s="16">
        <v>45612</v>
      </c>
      <c r="C115" s="6">
        <v>45612</v>
      </c>
      <c r="D115" s="14" t="s">
        <v>112</v>
      </c>
      <c r="E115" s="14">
        <v>171</v>
      </c>
      <c r="F115" s="1">
        <v>17.7</v>
      </c>
      <c r="G115" s="15">
        <v>14</v>
      </c>
      <c r="H115" s="17">
        <f t="shared" si="1"/>
        <v>247.79999999999998</v>
      </c>
    </row>
    <row r="116" spans="2:8" ht="15.6" x14ac:dyDescent="0.3">
      <c r="B116" s="16">
        <v>45612</v>
      </c>
      <c r="C116" s="6">
        <v>45612</v>
      </c>
      <c r="D116" s="14" t="s">
        <v>113</v>
      </c>
      <c r="E116" s="14">
        <v>172</v>
      </c>
      <c r="F116" s="1">
        <v>24.58</v>
      </c>
      <c r="G116" s="15">
        <v>15</v>
      </c>
      <c r="H116" s="17">
        <f t="shared" ref="H116:H179" si="2">F116*G116</f>
        <v>368.7</v>
      </c>
    </row>
    <row r="117" spans="2:8" ht="15.6" x14ac:dyDescent="0.3">
      <c r="B117" s="16">
        <v>45612</v>
      </c>
      <c r="C117" s="6">
        <v>45612</v>
      </c>
      <c r="D117" s="14" t="s">
        <v>114</v>
      </c>
      <c r="E117" s="14">
        <v>173</v>
      </c>
      <c r="F117" s="1">
        <v>3.54</v>
      </c>
      <c r="G117" s="15">
        <v>7</v>
      </c>
      <c r="H117" s="17">
        <f t="shared" si="2"/>
        <v>24.78</v>
      </c>
    </row>
    <row r="118" spans="2:8" ht="15.6" x14ac:dyDescent="0.3">
      <c r="B118" s="16">
        <v>45612</v>
      </c>
      <c r="C118" s="6">
        <v>45612</v>
      </c>
      <c r="D118" s="14" t="s">
        <v>115</v>
      </c>
      <c r="E118" s="14">
        <v>174</v>
      </c>
      <c r="F118" s="1">
        <v>6.6</v>
      </c>
      <c r="G118" s="15">
        <v>6</v>
      </c>
      <c r="H118" s="17">
        <f t="shared" si="2"/>
        <v>39.599999999999994</v>
      </c>
    </row>
    <row r="119" spans="2:8" ht="15.6" x14ac:dyDescent="0.3">
      <c r="B119" s="16">
        <v>45612</v>
      </c>
      <c r="C119" s="6">
        <v>45612</v>
      </c>
      <c r="D119" s="14" t="s">
        <v>116</v>
      </c>
      <c r="E119" s="14">
        <v>175</v>
      </c>
      <c r="F119" s="1">
        <f>15.17*1.18</f>
        <v>17.900600000000001</v>
      </c>
      <c r="G119" s="15">
        <v>12</v>
      </c>
      <c r="H119" s="17">
        <f t="shared" si="2"/>
        <v>214.80720000000002</v>
      </c>
    </row>
    <row r="120" spans="2:8" ht="15.6" x14ac:dyDescent="0.3">
      <c r="B120" s="16">
        <v>45612</v>
      </c>
      <c r="C120" s="6">
        <v>45612</v>
      </c>
      <c r="D120" s="14" t="s">
        <v>117</v>
      </c>
      <c r="E120" s="14">
        <v>176</v>
      </c>
      <c r="F120" s="1">
        <v>18.100000000000001</v>
      </c>
      <c r="G120" s="15">
        <v>4</v>
      </c>
      <c r="H120" s="17">
        <f t="shared" si="2"/>
        <v>72.400000000000006</v>
      </c>
    </row>
    <row r="121" spans="2:8" ht="15.6" x14ac:dyDescent="0.3">
      <c r="B121" s="16">
        <v>45612</v>
      </c>
      <c r="C121" s="6">
        <v>45612</v>
      </c>
      <c r="D121" s="14" t="s">
        <v>118</v>
      </c>
      <c r="E121" s="14">
        <v>177</v>
      </c>
      <c r="F121" s="1">
        <v>11.21</v>
      </c>
      <c r="G121" s="15">
        <v>5</v>
      </c>
      <c r="H121" s="17">
        <f t="shared" si="2"/>
        <v>56.050000000000004</v>
      </c>
    </row>
    <row r="122" spans="2:8" ht="15.6" x14ac:dyDescent="0.3">
      <c r="B122" s="16">
        <v>45612</v>
      </c>
      <c r="C122" s="6">
        <v>45612</v>
      </c>
      <c r="D122" s="14" t="s">
        <v>119</v>
      </c>
      <c r="E122" s="14">
        <v>179</v>
      </c>
      <c r="F122" s="1">
        <v>19.12</v>
      </c>
      <c r="G122" s="15">
        <v>7</v>
      </c>
      <c r="H122" s="17">
        <f t="shared" si="2"/>
        <v>133.84</v>
      </c>
    </row>
    <row r="123" spans="2:8" ht="15.6" x14ac:dyDescent="0.3">
      <c r="B123" s="16">
        <v>45612</v>
      </c>
      <c r="C123" s="6">
        <v>45612</v>
      </c>
      <c r="D123" s="14" t="s">
        <v>120</v>
      </c>
      <c r="E123" s="14">
        <v>180</v>
      </c>
      <c r="F123" s="1">
        <v>9.1999999999999993</v>
      </c>
      <c r="G123" s="15">
        <v>10</v>
      </c>
      <c r="H123" s="17">
        <f t="shared" si="2"/>
        <v>92</v>
      </c>
    </row>
    <row r="124" spans="2:8" ht="15.6" x14ac:dyDescent="0.3">
      <c r="B124" s="16">
        <v>45612</v>
      </c>
      <c r="C124" s="6">
        <v>45612</v>
      </c>
      <c r="D124" s="14" t="s">
        <v>121</v>
      </c>
      <c r="E124" s="14">
        <v>181</v>
      </c>
      <c r="F124" s="1">
        <v>94.4</v>
      </c>
      <c r="G124" s="15">
        <v>14</v>
      </c>
      <c r="H124" s="17">
        <f t="shared" si="2"/>
        <v>1321.6000000000001</v>
      </c>
    </row>
    <row r="125" spans="2:8" ht="15.6" x14ac:dyDescent="0.3">
      <c r="B125" s="16">
        <v>45612</v>
      </c>
      <c r="C125" s="6">
        <v>45612</v>
      </c>
      <c r="D125" s="14" t="s">
        <v>122</v>
      </c>
      <c r="E125" s="14">
        <v>182</v>
      </c>
      <c r="F125" s="1">
        <v>39</v>
      </c>
      <c r="G125" s="15">
        <v>13</v>
      </c>
      <c r="H125" s="17">
        <f t="shared" si="2"/>
        <v>507</v>
      </c>
    </row>
    <row r="126" spans="2:8" ht="15.6" x14ac:dyDescent="0.3">
      <c r="B126" s="16">
        <v>45612</v>
      </c>
      <c r="C126" s="6">
        <v>45612</v>
      </c>
      <c r="D126" s="14" t="s">
        <v>123</v>
      </c>
      <c r="E126" s="14">
        <v>183</v>
      </c>
      <c r="F126" s="1">
        <v>53.1</v>
      </c>
      <c r="G126" s="15">
        <v>15</v>
      </c>
      <c r="H126" s="17">
        <f t="shared" si="2"/>
        <v>796.5</v>
      </c>
    </row>
    <row r="127" spans="2:8" ht="15.6" x14ac:dyDescent="0.3">
      <c r="B127" s="16">
        <v>45612</v>
      </c>
      <c r="C127" s="6">
        <v>45612</v>
      </c>
      <c r="D127" s="14" t="s">
        <v>124</v>
      </c>
      <c r="E127" s="14">
        <v>184</v>
      </c>
      <c r="F127" s="1">
        <v>22.6</v>
      </c>
      <c r="G127" s="15">
        <v>6</v>
      </c>
      <c r="H127" s="17">
        <f t="shared" si="2"/>
        <v>135.60000000000002</v>
      </c>
    </row>
    <row r="128" spans="2:8" ht="15.6" x14ac:dyDescent="0.3">
      <c r="B128" s="16">
        <v>45612</v>
      </c>
      <c r="C128" s="6">
        <v>45612</v>
      </c>
      <c r="D128" s="14" t="s">
        <v>125</v>
      </c>
      <c r="E128" s="14">
        <v>185</v>
      </c>
      <c r="F128" s="1">
        <v>22.6</v>
      </c>
      <c r="G128" s="15">
        <v>12</v>
      </c>
      <c r="H128" s="17">
        <f t="shared" si="2"/>
        <v>271.20000000000005</v>
      </c>
    </row>
    <row r="129" spans="2:8" ht="15.6" x14ac:dyDescent="0.3">
      <c r="B129" s="16">
        <v>45612</v>
      </c>
      <c r="C129" s="6">
        <v>45612</v>
      </c>
      <c r="D129" s="14" t="s">
        <v>126</v>
      </c>
      <c r="E129" s="14">
        <v>186</v>
      </c>
      <c r="F129" s="1">
        <v>22.6</v>
      </c>
      <c r="G129" s="15">
        <v>2</v>
      </c>
      <c r="H129" s="17">
        <f t="shared" si="2"/>
        <v>45.2</v>
      </c>
    </row>
    <row r="130" spans="2:8" ht="15.6" x14ac:dyDescent="0.3">
      <c r="B130" s="16">
        <v>45612</v>
      </c>
      <c r="C130" s="6">
        <v>45612</v>
      </c>
      <c r="D130" s="14" t="s">
        <v>126</v>
      </c>
      <c r="E130" s="14">
        <v>189</v>
      </c>
      <c r="F130" s="1">
        <v>46</v>
      </c>
      <c r="G130" s="15">
        <v>2</v>
      </c>
      <c r="H130" s="17">
        <f t="shared" si="2"/>
        <v>92</v>
      </c>
    </row>
    <row r="131" spans="2:8" ht="15.6" x14ac:dyDescent="0.3">
      <c r="B131" s="16">
        <v>45612</v>
      </c>
      <c r="C131" s="6">
        <v>45612</v>
      </c>
      <c r="D131" s="14" t="s">
        <v>127</v>
      </c>
      <c r="E131" s="14">
        <v>190</v>
      </c>
      <c r="F131" s="1">
        <v>533.95000000000005</v>
      </c>
      <c r="G131" s="15">
        <v>6</v>
      </c>
      <c r="H131" s="17">
        <f t="shared" si="2"/>
        <v>3203.7000000000003</v>
      </c>
    </row>
    <row r="132" spans="2:8" ht="15.6" x14ac:dyDescent="0.3">
      <c r="B132" s="16">
        <v>45612</v>
      </c>
      <c r="C132" s="6">
        <v>45612</v>
      </c>
      <c r="D132" s="14" t="s">
        <v>128</v>
      </c>
      <c r="E132" s="14">
        <v>192</v>
      </c>
      <c r="F132" s="1">
        <v>1113.7194</v>
      </c>
      <c r="G132" s="15">
        <v>1</v>
      </c>
      <c r="H132" s="17">
        <f t="shared" si="2"/>
        <v>1113.7194</v>
      </c>
    </row>
    <row r="133" spans="2:8" ht="15.6" x14ac:dyDescent="0.3">
      <c r="B133" s="16">
        <v>45612</v>
      </c>
      <c r="C133" s="6">
        <v>45612</v>
      </c>
      <c r="D133" s="14" t="s">
        <v>129</v>
      </c>
      <c r="E133" s="14">
        <v>195</v>
      </c>
      <c r="F133" s="1">
        <v>8567.98</v>
      </c>
      <c r="G133" s="15">
        <v>1</v>
      </c>
      <c r="H133" s="17">
        <f t="shared" si="2"/>
        <v>8567.98</v>
      </c>
    </row>
    <row r="134" spans="2:8" ht="15.6" x14ac:dyDescent="0.3">
      <c r="B134" s="16">
        <v>45612</v>
      </c>
      <c r="C134" s="6">
        <v>45612</v>
      </c>
      <c r="D134" s="14" t="s">
        <v>130</v>
      </c>
      <c r="E134" s="14">
        <v>196</v>
      </c>
      <c r="F134" s="1">
        <v>8567.98</v>
      </c>
      <c r="G134" s="15">
        <v>132</v>
      </c>
      <c r="H134" s="17">
        <f t="shared" si="2"/>
        <v>1130973.3599999999</v>
      </c>
    </row>
    <row r="135" spans="2:8" ht="15.6" x14ac:dyDescent="0.3">
      <c r="B135" s="16">
        <v>45612</v>
      </c>
      <c r="C135" s="6">
        <v>45612</v>
      </c>
      <c r="D135" s="14" t="s">
        <v>131</v>
      </c>
      <c r="E135" s="14">
        <v>198</v>
      </c>
      <c r="F135" s="1">
        <v>8567.98</v>
      </c>
      <c r="G135" s="15">
        <v>1</v>
      </c>
      <c r="H135" s="17">
        <f t="shared" si="2"/>
        <v>8567.98</v>
      </c>
    </row>
    <row r="136" spans="2:8" ht="15.6" x14ac:dyDescent="0.3">
      <c r="B136" s="16">
        <v>45612</v>
      </c>
      <c r="C136" s="6">
        <v>45612</v>
      </c>
      <c r="D136" s="14" t="s">
        <v>132</v>
      </c>
      <c r="E136" s="14">
        <v>199</v>
      </c>
      <c r="F136" s="1">
        <v>5203.92</v>
      </c>
      <c r="G136" s="15">
        <v>35</v>
      </c>
      <c r="H136" s="17">
        <f t="shared" si="2"/>
        <v>182137.2</v>
      </c>
    </row>
    <row r="137" spans="2:8" ht="15.6" x14ac:dyDescent="0.3">
      <c r="B137" s="16">
        <v>45612</v>
      </c>
      <c r="C137" s="6">
        <v>45612</v>
      </c>
      <c r="D137" s="14" t="s">
        <v>133</v>
      </c>
      <c r="E137" s="14">
        <v>208</v>
      </c>
      <c r="F137" s="1">
        <v>7413.34</v>
      </c>
      <c r="G137" s="15">
        <v>40</v>
      </c>
      <c r="H137" s="17">
        <f t="shared" si="2"/>
        <v>296533.59999999998</v>
      </c>
    </row>
    <row r="138" spans="2:8" ht="15.6" x14ac:dyDescent="0.3">
      <c r="B138" s="16">
        <v>45612</v>
      </c>
      <c r="C138" s="6">
        <v>45612</v>
      </c>
      <c r="D138" s="14" t="s">
        <v>134</v>
      </c>
      <c r="E138" s="14">
        <v>212</v>
      </c>
      <c r="F138" s="1">
        <v>7413.34</v>
      </c>
      <c r="G138" s="15">
        <v>3</v>
      </c>
      <c r="H138" s="17">
        <f t="shared" si="2"/>
        <v>22240.02</v>
      </c>
    </row>
    <row r="139" spans="2:8" ht="15.6" x14ac:dyDescent="0.3">
      <c r="B139" s="16">
        <v>45612</v>
      </c>
      <c r="C139" s="6">
        <v>45612</v>
      </c>
      <c r="D139" s="14" t="s">
        <v>135</v>
      </c>
      <c r="E139" s="14">
        <v>216</v>
      </c>
      <c r="F139" s="1">
        <v>7413.34</v>
      </c>
      <c r="G139" s="15">
        <v>216</v>
      </c>
      <c r="H139" s="17">
        <f t="shared" si="2"/>
        <v>1601281.44</v>
      </c>
    </row>
    <row r="140" spans="2:8" ht="15.6" x14ac:dyDescent="0.3">
      <c r="B140" s="16">
        <v>45612</v>
      </c>
      <c r="C140" s="6">
        <v>45612</v>
      </c>
      <c r="D140" s="14" t="s">
        <v>136</v>
      </c>
      <c r="E140" s="14">
        <v>217</v>
      </c>
      <c r="F140" s="1">
        <v>7530.76</v>
      </c>
      <c r="G140" s="15">
        <v>1</v>
      </c>
      <c r="H140" s="17">
        <f t="shared" si="2"/>
        <v>7530.76</v>
      </c>
    </row>
    <row r="141" spans="2:8" ht="15.6" x14ac:dyDescent="0.3">
      <c r="B141" s="16">
        <v>45612</v>
      </c>
      <c r="C141" s="6">
        <v>45612</v>
      </c>
      <c r="D141" s="14" t="s">
        <v>137</v>
      </c>
      <c r="E141" s="14">
        <v>221</v>
      </c>
      <c r="F141" s="1">
        <v>7128.32</v>
      </c>
      <c r="G141" s="15">
        <v>1</v>
      </c>
      <c r="H141" s="17">
        <f t="shared" si="2"/>
        <v>7128.32</v>
      </c>
    </row>
    <row r="142" spans="2:8" ht="15.6" x14ac:dyDescent="0.3">
      <c r="B142" s="16">
        <v>45612</v>
      </c>
      <c r="C142" s="6">
        <v>45612</v>
      </c>
      <c r="D142" s="14" t="s">
        <v>138</v>
      </c>
      <c r="E142" s="14">
        <v>222</v>
      </c>
      <c r="F142" s="1">
        <v>5299.17</v>
      </c>
      <c r="G142" s="15">
        <v>1</v>
      </c>
      <c r="H142" s="17">
        <f t="shared" si="2"/>
        <v>5299.17</v>
      </c>
    </row>
    <row r="143" spans="2:8" ht="15.6" x14ac:dyDescent="0.3">
      <c r="B143" s="16">
        <v>45612</v>
      </c>
      <c r="C143" s="6">
        <v>45612</v>
      </c>
      <c r="D143" s="14" t="s">
        <v>139</v>
      </c>
      <c r="E143" s="14">
        <v>223</v>
      </c>
      <c r="F143" s="1">
        <v>135</v>
      </c>
      <c r="G143" s="15">
        <v>1</v>
      </c>
      <c r="H143" s="17">
        <f t="shared" si="2"/>
        <v>135</v>
      </c>
    </row>
    <row r="144" spans="2:8" ht="15.6" x14ac:dyDescent="0.3">
      <c r="B144" s="16">
        <v>45612</v>
      </c>
      <c r="C144" s="6">
        <v>45612</v>
      </c>
      <c r="D144" s="14" t="s">
        <v>140</v>
      </c>
      <c r="E144" s="14">
        <v>224</v>
      </c>
      <c r="F144" s="1">
        <v>225</v>
      </c>
      <c r="G144" s="15">
        <v>5</v>
      </c>
      <c r="H144" s="17">
        <f t="shared" si="2"/>
        <v>1125</v>
      </c>
    </row>
    <row r="145" spans="2:8" ht="15.6" x14ac:dyDescent="0.3">
      <c r="B145" s="16">
        <v>45612</v>
      </c>
      <c r="C145" s="6">
        <v>45612</v>
      </c>
      <c r="D145" s="14" t="s">
        <v>141</v>
      </c>
      <c r="E145" s="14">
        <v>227</v>
      </c>
      <c r="F145" s="1">
        <v>350</v>
      </c>
      <c r="G145" s="15">
        <v>5</v>
      </c>
      <c r="H145" s="17">
        <f t="shared" si="2"/>
        <v>1750</v>
      </c>
    </row>
    <row r="146" spans="2:8" ht="15.6" x14ac:dyDescent="0.3">
      <c r="B146" s="16">
        <v>45612</v>
      </c>
      <c r="C146" s="6">
        <v>45612</v>
      </c>
      <c r="D146" s="14" t="s">
        <v>142</v>
      </c>
      <c r="E146" s="14">
        <v>231</v>
      </c>
      <c r="F146" s="1">
        <v>350</v>
      </c>
      <c r="G146" s="15">
        <v>4</v>
      </c>
      <c r="H146" s="17">
        <f t="shared" si="2"/>
        <v>1400</v>
      </c>
    </row>
    <row r="147" spans="2:8" ht="15.6" x14ac:dyDescent="0.3">
      <c r="B147" s="16">
        <v>45612</v>
      </c>
      <c r="C147" s="6">
        <v>45612</v>
      </c>
      <c r="D147" s="14" t="s">
        <v>143</v>
      </c>
      <c r="E147" s="14">
        <v>232</v>
      </c>
      <c r="F147" s="1">
        <v>350</v>
      </c>
      <c r="G147" s="15">
        <v>2</v>
      </c>
      <c r="H147" s="17">
        <f t="shared" si="2"/>
        <v>700</v>
      </c>
    </row>
    <row r="148" spans="2:8" ht="15.6" x14ac:dyDescent="0.3">
      <c r="B148" s="16">
        <v>45612</v>
      </c>
      <c r="C148" s="6">
        <v>45612</v>
      </c>
      <c r="D148" s="14" t="s">
        <v>144</v>
      </c>
      <c r="E148" s="14">
        <v>233</v>
      </c>
      <c r="F148" s="1">
        <v>45.5</v>
      </c>
      <c r="G148" s="15">
        <v>90</v>
      </c>
      <c r="H148" s="17">
        <f t="shared" si="2"/>
        <v>4095</v>
      </c>
    </row>
    <row r="149" spans="2:8" ht="15.6" x14ac:dyDescent="0.3">
      <c r="B149" s="16">
        <v>45612</v>
      </c>
      <c r="C149" s="6">
        <v>45612</v>
      </c>
      <c r="D149" s="14" t="s">
        <v>145</v>
      </c>
      <c r="E149" s="14">
        <v>234</v>
      </c>
      <c r="F149" s="1">
        <v>300</v>
      </c>
      <c r="G149" s="15">
        <v>3</v>
      </c>
      <c r="H149" s="17">
        <f t="shared" si="2"/>
        <v>900</v>
      </c>
    </row>
    <row r="150" spans="2:8" ht="15.6" x14ac:dyDescent="0.3">
      <c r="B150" s="16">
        <v>45612</v>
      </c>
      <c r="C150" s="6">
        <v>45612</v>
      </c>
      <c r="D150" s="14" t="s">
        <v>146</v>
      </c>
      <c r="E150" s="14">
        <v>235</v>
      </c>
      <c r="F150" s="1">
        <v>118</v>
      </c>
      <c r="G150" s="15">
        <v>1</v>
      </c>
      <c r="H150" s="17">
        <f t="shared" si="2"/>
        <v>118</v>
      </c>
    </row>
    <row r="151" spans="2:8" ht="15.6" x14ac:dyDescent="0.3">
      <c r="B151" s="16">
        <v>45612</v>
      </c>
      <c r="C151" s="6">
        <v>45612</v>
      </c>
      <c r="D151" s="14" t="s">
        <v>147</v>
      </c>
      <c r="E151" s="14">
        <v>236</v>
      </c>
      <c r="F151" s="1">
        <v>212.52</v>
      </c>
      <c r="G151" s="15">
        <v>70</v>
      </c>
      <c r="H151" s="17">
        <f t="shared" si="2"/>
        <v>14876.400000000001</v>
      </c>
    </row>
    <row r="152" spans="2:8" ht="15.6" x14ac:dyDescent="0.3">
      <c r="B152" s="16">
        <v>45612</v>
      </c>
      <c r="C152" s="6">
        <v>45612</v>
      </c>
      <c r="D152" s="14" t="s">
        <v>148</v>
      </c>
      <c r="E152" s="14">
        <v>237</v>
      </c>
      <c r="F152" s="1">
        <v>236</v>
      </c>
      <c r="G152" s="15">
        <v>113</v>
      </c>
      <c r="H152" s="17">
        <f t="shared" si="2"/>
        <v>26668</v>
      </c>
    </row>
    <row r="153" spans="2:8" ht="15.6" x14ac:dyDescent="0.3">
      <c r="B153" s="16">
        <v>45612</v>
      </c>
      <c r="C153" s="6">
        <v>45612</v>
      </c>
      <c r="D153" s="14" t="s">
        <v>149</v>
      </c>
      <c r="E153" s="14">
        <v>238</v>
      </c>
      <c r="F153" s="1">
        <v>260</v>
      </c>
      <c r="G153" s="15">
        <v>1</v>
      </c>
      <c r="H153" s="17">
        <f t="shared" si="2"/>
        <v>260</v>
      </c>
    </row>
    <row r="154" spans="2:8" ht="15.6" x14ac:dyDescent="0.3">
      <c r="B154" s="16">
        <v>45612</v>
      </c>
      <c r="C154" s="6">
        <v>45612</v>
      </c>
      <c r="D154" s="14" t="s">
        <v>150</v>
      </c>
      <c r="E154" s="14">
        <v>239</v>
      </c>
      <c r="F154" s="1">
        <v>124.2</v>
      </c>
      <c r="G154" s="15">
        <v>10</v>
      </c>
      <c r="H154" s="17">
        <f t="shared" si="2"/>
        <v>1242</v>
      </c>
    </row>
    <row r="155" spans="2:8" ht="15.6" x14ac:dyDescent="0.3">
      <c r="B155" s="16">
        <v>45612</v>
      </c>
      <c r="C155" s="6">
        <v>45612</v>
      </c>
      <c r="D155" s="14" t="s">
        <v>151</v>
      </c>
      <c r="E155" s="14">
        <v>240</v>
      </c>
      <c r="F155" s="1">
        <v>40</v>
      </c>
      <c r="G155" s="15">
        <v>1</v>
      </c>
      <c r="H155" s="17">
        <f t="shared" si="2"/>
        <v>40</v>
      </c>
    </row>
    <row r="156" spans="2:8" ht="15.6" x14ac:dyDescent="0.3">
      <c r="B156" s="16">
        <v>45612</v>
      </c>
      <c r="C156" s="6">
        <v>45612</v>
      </c>
      <c r="D156" s="14" t="s">
        <v>152</v>
      </c>
      <c r="E156" s="14">
        <v>242</v>
      </c>
      <c r="F156" s="1">
        <v>44.25</v>
      </c>
      <c r="G156" s="15">
        <v>5</v>
      </c>
      <c r="H156" s="17">
        <f t="shared" si="2"/>
        <v>221.25</v>
      </c>
    </row>
    <row r="157" spans="2:8" ht="15.6" x14ac:dyDescent="0.3">
      <c r="B157" s="16">
        <v>45612</v>
      </c>
      <c r="C157" s="6">
        <v>45612</v>
      </c>
      <c r="D157" s="14" t="s">
        <v>153</v>
      </c>
      <c r="E157" s="14">
        <v>243</v>
      </c>
      <c r="F157" s="1">
        <v>252</v>
      </c>
      <c r="G157" s="15">
        <v>2</v>
      </c>
      <c r="H157" s="17">
        <f t="shared" si="2"/>
        <v>504</v>
      </c>
    </row>
    <row r="158" spans="2:8" ht="15.6" x14ac:dyDescent="0.3">
      <c r="B158" s="16">
        <v>45612</v>
      </c>
      <c r="C158" s="6">
        <v>45612</v>
      </c>
      <c r="D158" s="14" t="s">
        <v>154</v>
      </c>
      <c r="E158" s="14">
        <v>244</v>
      </c>
      <c r="F158" s="1">
        <v>5.26</v>
      </c>
      <c r="G158" s="15">
        <v>16</v>
      </c>
      <c r="H158" s="17">
        <f t="shared" si="2"/>
        <v>84.16</v>
      </c>
    </row>
    <row r="159" spans="2:8" ht="15.6" x14ac:dyDescent="0.3">
      <c r="B159" s="16">
        <v>45612</v>
      </c>
      <c r="C159" s="6">
        <v>45612</v>
      </c>
      <c r="D159" s="14" t="s">
        <v>155</v>
      </c>
      <c r="E159" s="14">
        <v>246</v>
      </c>
      <c r="F159" s="1">
        <v>2216.7199999999998</v>
      </c>
      <c r="G159" s="15">
        <v>1</v>
      </c>
      <c r="H159" s="17">
        <f t="shared" si="2"/>
        <v>2216.7199999999998</v>
      </c>
    </row>
    <row r="160" spans="2:8" ht="15.6" x14ac:dyDescent="0.3">
      <c r="B160" s="16">
        <v>45612</v>
      </c>
      <c r="C160" s="6">
        <v>45612</v>
      </c>
      <c r="D160" s="14" t="s">
        <v>156</v>
      </c>
      <c r="E160" s="14">
        <v>247</v>
      </c>
      <c r="F160" s="1">
        <v>2216.7199999999998</v>
      </c>
      <c r="G160" s="15">
        <v>1</v>
      </c>
      <c r="H160" s="17">
        <f t="shared" si="2"/>
        <v>2216.7199999999998</v>
      </c>
    </row>
    <row r="161" spans="2:8" ht="15.6" x14ac:dyDescent="0.3">
      <c r="B161" s="16">
        <v>45612</v>
      </c>
      <c r="C161" s="6">
        <v>45612</v>
      </c>
      <c r="D161" s="14" t="s">
        <v>157</v>
      </c>
      <c r="E161" s="14">
        <v>248</v>
      </c>
      <c r="F161" s="1">
        <v>2216.7199999999998</v>
      </c>
      <c r="G161" s="15">
        <v>5</v>
      </c>
      <c r="H161" s="17">
        <f t="shared" si="2"/>
        <v>11083.599999999999</v>
      </c>
    </row>
    <row r="162" spans="2:8" ht="15.6" x14ac:dyDescent="0.3">
      <c r="B162" s="16">
        <v>45612</v>
      </c>
      <c r="C162" s="6">
        <v>45612</v>
      </c>
      <c r="D162" s="14" t="s">
        <v>158</v>
      </c>
      <c r="E162" s="14">
        <v>249</v>
      </c>
      <c r="F162" s="1">
        <v>185.5</v>
      </c>
      <c r="G162" s="15">
        <v>7</v>
      </c>
      <c r="H162" s="17">
        <f t="shared" si="2"/>
        <v>1298.5</v>
      </c>
    </row>
    <row r="163" spans="2:8" ht="15.6" x14ac:dyDescent="0.3">
      <c r="B163" s="16">
        <v>45612</v>
      </c>
      <c r="C163" s="6">
        <v>45612</v>
      </c>
      <c r="D163" s="14" t="s">
        <v>159</v>
      </c>
      <c r="E163" s="14">
        <v>250</v>
      </c>
      <c r="F163" s="1">
        <f>108.01/12</f>
        <v>9.0008333333333344</v>
      </c>
      <c r="G163" s="15">
        <v>2</v>
      </c>
      <c r="H163" s="17">
        <f t="shared" si="2"/>
        <v>18.001666666666669</v>
      </c>
    </row>
    <row r="164" spans="2:8" ht="15.6" x14ac:dyDescent="0.3">
      <c r="B164" s="16">
        <v>45612</v>
      </c>
      <c r="C164" s="6">
        <v>45612</v>
      </c>
      <c r="D164" s="14" t="s">
        <v>160</v>
      </c>
      <c r="E164" s="14">
        <v>251</v>
      </c>
      <c r="F164" s="1">
        <v>54.08</v>
      </c>
      <c r="G164" s="15">
        <v>10</v>
      </c>
      <c r="H164" s="17">
        <f t="shared" si="2"/>
        <v>540.79999999999995</v>
      </c>
    </row>
    <row r="165" spans="2:8" ht="15.6" x14ac:dyDescent="0.3">
      <c r="B165" s="16">
        <v>45612</v>
      </c>
      <c r="C165" s="6">
        <v>45612</v>
      </c>
      <c r="D165" s="14" t="s">
        <v>161</v>
      </c>
      <c r="E165" s="14">
        <v>253</v>
      </c>
      <c r="F165" s="1">
        <f>247.8/12</f>
        <v>20.650000000000002</v>
      </c>
      <c r="G165" s="15">
        <v>12</v>
      </c>
      <c r="H165" s="17">
        <f t="shared" si="2"/>
        <v>247.8</v>
      </c>
    </row>
    <row r="166" spans="2:8" ht="15.6" x14ac:dyDescent="0.3">
      <c r="B166" s="16">
        <v>45612</v>
      </c>
      <c r="C166" s="6">
        <v>45612</v>
      </c>
      <c r="D166" s="14" t="s">
        <v>162</v>
      </c>
      <c r="E166" s="14">
        <v>254</v>
      </c>
      <c r="F166" s="1">
        <v>47.2</v>
      </c>
      <c r="G166" s="15">
        <v>6</v>
      </c>
      <c r="H166" s="17">
        <f t="shared" si="2"/>
        <v>283.20000000000005</v>
      </c>
    </row>
    <row r="167" spans="2:8" ht="15.6" x14ac:dyDescent="0.3">
      <c r="B167" s="16">
        <v>45612</v>
      </c>
      <c r="C167" s="6">
        <v>45612</v>
      </c>
      <c r="D167" s="14" t="s">
        <v>163</v>
      </c>
      <c r="E167" s="14">
        <v>255</v>
      </c>
      <c r="F167" s="1">
        <v>47.2</v>
      </c>
      <c r="G167" s="15">
        <v>3</v>
      </c>
      <c r="H167" s="17">
        <f t="shared" si="2"/>
        <v>141.60000000000002</v>
      </c>
    </row>
    <row r="168" spans="2:8" ht="15.6" x14ac:dyDescent="0.3">
      <c r="B168" s="16">
        <v>45612</v>
      </c>
      <c r="C168" s="6">
        <v>45612</v>
      </c>
      <c r="D168" s="14" t="s">
        <v>164</v>
      </c>
      <c r="E168" s="14">
        <v>257</v>
      </c>
      <c r="F168" s="1">
        <v>25.54</v>
      </c>
      <c r="G168" s="15">
        <v>6</v>
      </c>
      <c r="H168" s="17">
        <f t="shared" si="2"/>
        <v>153.24</v>
      </c>
    </row>
    <row r="169" spans="2:8" ht="15.6" x14ac:dyDescent="0.3">
      <c r="B169" s="16">
        <v>45612</v>
      </c>
      <c r="C169" s="6">
        <v>45612</v>
      </c>
      <c r="D169" s="14" t="s">
        <v>165</v>
      </c>
      <c r="E169" s="14">
        <v>258</v>
      </c>
      <c r="F169" s="1">
        <v>226.01</v>
      </c>
      <c r="G169" s="15">
        <v>1</v>
      </c>
      <c r="H169" s="17">
        <f t="shared" si="2"/>
        <v>226.01</v>
      </c>
    </row>
    <row r="170" spans="2:8" x14ac:dyDescent="0.3">
      <c r="B170" s="16">
        <v>45612</v>
      </c>
      <c r="C170" s="6">
        <v>45612</v>
      </c>
      <c r="D170" s="14" t="s">
        <v>166</v>
      </c>
      <c r="E170" s="14">
        <v>259</v>
      </c>
      <c r="F170" s="5">
        <v>295</v>
      </c>
      <c r="G170" s="15">
        <v>5</v>
      </c>
      <c r="H170" s="17">
        <f t="shared" si="2"/>
        <v>1475</v>
      </c>
    </row>
    <row r="171" spans="2:8" x14ac:dyDescent="0.3">
      <c r="B171" s="16">
        <v>45612</v>
      </c>
      <c r="C171" s="6">
        <v>45612</v>
      </c>
      <c r="D171" s="14" t="s">
        <v>167</v>
      </c>
      <c r="E171" s="14">
        <v>260</v>
      </c>
      <c r="F171" s="5">
        <v>364.6</v>
      </c>
      <c r="G171" s="15">
        <v>10</v>
      </c>
      <c r="H171" s="17">
        <f t="shared" si="2"/>
        <v>3646</v>
      </c>
    </row>
    <row r="172" spans="2:8" x14ac:dyDescent="0.3">
      <c r="B172" s="16">
        <v>45612</v>
      </c>
      <c r="C172" s="6">
        <v>45612</v>
      </c>
      <c r="D172" s="14" t="s">
        <v>168</v>
      </c>
      <c r="E172" s="14">
        <v>261</v>
      </c>
      <c r="F172" s="5">
        <v>295</v>
      </c>
      <c r="G172" s="15">
        <v>13</v>
      </c>
      <c r="H172" s="17">
        <f t="shared" si="2"/>
        <v>3835</v>
      </c>
    </row>
    <row r="173" spans="2:8" x14ac:dyDescent="0.3">
      <c r="B173" s="16">
        <v>45612</v>
      </c>
      <c r="C173" s="6">
        <v>45612</v>
      </c>
      <c r="D173" s="14" t="s">
        <v>169</v>
      </c>
      <c r="E173" s="14">
        <v>262</v>
      </c>
      <c r="F173" s="5">
        <v>2145.2399999999998</v>
      </c>
      <c r="G173" s="15">
        <v>3</v>
      </c>
      <c r="H173" s="17">
        <f t="shared" si="2"/>
        <v>6435.7199999999993</v>
      </c>
    </row>
    <row r="174" spans="2:8" x14ac:dyDescent="0.3">
      <c r="B174" s="16">
        <v>45612</v>
      </c>
      <c r="C174" s="6">
        <v>45612</v>
      </c>
      <c r="D174" s="14" t="s">
        <v>170</v>
      </c>
      <c r="E174" s="14">
        <v>263</v>
      </c>
      <c r="F174" s="5">
        <v>1864.4</v>
      </c>
      <c r="G174" s="15">
        <v>3</v>
      </c>
      <c r="H174" s="17">
        <f t="shared" si="2"/>
        <v>5593.2000000000007</v>
      </c>
    </row>
    <row r="175" spans="2:8" x14ac:dyDescent="0.3">
      <c r="B175" s="16">
        <v>45612</v>
      </c>
      <c r="C175" s="6">
        <v>45612</v>
      </c>
      <c r="D175" s="14" t="s">
        <v>171</v>
      </c>
      <c r="E175" s="14">
        <v>264</v>
      </c>
      <c r="F175" s="5">
        <v>485.9948</v>
      </c>
      <c r="G175" s="15">
        <v>1</v>
      </c>
      <c r="H175" s="17">
        <f t="shared" si="2"/>
        <v>485.9948</v>
      </c>
    </row>
    <row r="176" spans="2:8" x14ac:dyDescent="0.3">
      <c r="B176" s="16">
        <v>45612</v>
      </c>
      <c r="C176" s="6">
        <v>45612</v>
      </c>
      <c r="D176" s="14" t="s">
        <v>172</v>
      </c>
      <c r="E176" s="14">
        <v>265</v>
      </c>
      <c r="F176" s="5">
        <v>5900</v>
      </c>
      <c r="G176" s="15">
        <v>1</v>
      </c>
      <c r="H176" s="17">
        <f t="shared" si="2"/>
        <v>5900</v>
      </c>
    </row>
    <row r="177" spans="2:8" x14ac:dyDescent="0.3">
      <c r="B177" s="16">
        <v>45612</v>
      </c>
      <c r="C177" s="6">
        <v>45612</v>
      </c>
      <c r="D177" s="14" t="s">
        <v>173</v>
      </c>
      <c r="E177" s="14">
        <v>266</v>
      </c>
      <c r="F177" s="5">
        <v>222.01</v>
      </c>
      <c r="G177" s="15">
        <v>3</v>
      </c>
      <c r="H177" s="17">
        <f t="shared" si="2"/>
        <v>666.03</v>
      </c>
    </row>
    <row r="178" spans="2:8" x14ac:dyDescent="0.3">
      <c r="B178" s="16">
        <v>45612</v>
      </c>
      <c r="C178" s="6">
        <v>45612</v>
      </c>
      <c r="D178" s="14" t="s">
        <v>174</v>
      </c>
      <c r="E178" s="14">
        <v>267</v>
      </c>
      <c r="F178" s="5">
        <v>127.83</v>
      </c>
      <c r="G178" s="15">
        <v>16</v>
      </c>
      <c r="H178" s="17">
        <f t="shared" si="2"/>
        <v>2045.28</v>
      </c>
    </row>
    <row r="179" spans="2:8" x14ac:dyDescent="0.3">
      <c r="B179" s="16">
        <v>45612</v>
      </c>
      <c r="C179" s="6">
        <v>45612</v>
      </c>
      <c r="D179" s="14" t="s">
        <v>175</v>
      </c>
      <c r="E179" s="14">
        <v>268</v>
      </c>
      <c r="F179" s="5">
        <v>826</v>
      </c>
      <c r="G179" s="15">
        <v>1</v>
      </c>
      <c r="H179" s="17">
        <f t="shared" si="2"/>
        <v>826</v>
      </c>
    </row>
    <row r="180" spans="2:8" x14ac:dyDescent="0.3">
      <c r="B180" s="16">
        <v>45612</v>
      </c>
      <c r="C180" s="6">
        <v>45612</v>
      </c>
      <c r="D180" s="14" t="s">
        <v>176</v>
      </c>
      <c r="E180" s="14">
        <v>269</v>
      </c>
      <c r="F180" s="5">
        <v>85</v>
      </c>
      <c r="G180" s="15">
        <v>2</v>
      </c>
      <c r="H180" s="17">
        <f t="shared" ref="H180:H243" si="3">F180*G180</f>
        <v>170</v>
      </c>
    </row>
    <row r="181" spans="2:8" x14ac:dyDescent="0.3">
      <c r="B181" s="16">
        <v>45612</v>
      </c>
      <c r="C181" s="6">
        <v>45612</v>
      </c>
      <c r="D181" s="14" t="s">
        <v>177</v>
      </c>
      <c r="E181" s="14">
        <v>304</v>
      </c>
      <c r="F181" s="5">
        <v>48.13</v>
      </c>
      <c r="G181" s="15">
        <v>3</v>
      </c>
      <c r="H181" s="17">
        <f t="shared" si="3"/>
        <v>144.39000000000001</v>
      </c>
    </row>
    <row r="182" spans="2:8" x14ac:dyDescent="0.3">
      <c r="B182" s="16">
        <v>45612</v>
      </c>
      <c r="C182" s="6">
        <v>45612</v>
      </c>
      <c r="D182" s="14" t="s">
        <v>178</v>
      </c>
      <c r="E182" s="14">
        <v>271</v>
      </c>
      <c r="F182" s="5">
        <v>1147</v>
      </c>
      <c r="G182" s="15">
        <v>148</v>
      </c>
      <c r="H182" s="17">
        <f t="shared" si="3"/>
        <v>169756</v>
      </c>
    </row>
    <row r="183" spans="2:8" x14ac:dyDescent="0.3">
      <c r="B183" s="16">
        <v>45612</v>
      </c>
      <c r="C183" s="6">
        <v>45612</v>
      </c>
      <c r="D183" s="14" t="s">
        <v>179</v>
      </c>
      <c r="E183" s="14">
        <v>273</v>
      </c>
      <c r="F183" s="5">
        <v>601</v>
      </c>
      <c r="G183" s="15">
        <v>50</v>
      </c>
      <c r="H183" s="17">
        <f t="shared" si="3"/>
        <v>30050</v>
      </c>
    </row>
    <row r="184" spans="2:8" x14ac:dyDescent="0.3">
      <c r="B184" s="16">
        <v>45612</v>
      </c>
      <c r="C184" s="6">
        <v>45612</v>
      </c>
      <c r="D184" s="14" t="s">
        <v>180</v>
      </c>
      <c r="E184" s="14">
        <v>275</v>
      </c>
      <c r="F184" s="5">
        <v>601</v>
      </c>
      <c r="G184" s="15">
        <v>5</v>
      </c>
      <c r="H184" s="17">
        <f t="shared" si="3"/>
        <v>3005</v>
      </c>
    </row>
    <row r="185" spans="2:8" x14ac:dyDescent="0.3">
      <c r="B185" s="16">
        <v>45612</v>
      </c>
      <c r="C185" s="6">
        <v>45612</v>
      </c>
      <c r="D185" s="14" t="s">
        <v>181</v>
      </c>
      <c r="E185" s="14">
        <v>276</v>
      </c>
      <c r="F185" s="5">
        <v>2360</v>
      </c>
      <c r="G185" s="15">
        <v>8</v>
      </c>
      <c r="H185" s="17">
        <f t="shared" si="3"/>
        <v>18880</v>
      </c>
    </row>
    <row r="186" spans="2:8" x14ac:dyDescent="0.3">
      <c r="B186" s="16">
        <v>45612</v>
      </c>
      <c r="C186" s="6">
        <v>45612</v>
      </c>
      <c r="D186" s="14" t="s">
        <v>182</v>
      </c>
      <c r="E186" s="14">
        <v>277</v>
      </c>
      <c r="F186" s="5">
        <v>35</v>
      </c>
      <c r="G186" s="15">
        <v>42</v>
      </c>
      <c r="H186" s="17">
        <f t="shared" si="3"/>
        <v>1470</v>
      </c>
    </row>
    <row r="187" spans="2:8" x14ac:dyDescent="0.3">
      <c r="B187" s="16">
        <v>45612</v>
      </c>
      <c r="C187" s="6">
        <v>45612</v>
      </c>
      <c r="D187" s="14" t="s">
        <v>183</v>
      </c>
      <c r="E187" s="14">
        <v>278</v>
      </c>
      <c r="F187" s="5">
        <v>118</v>
      </c>
      <c r="G187" s="15">
        <v>7</v>
      </c>
      <c r="H187" s="17">
        <f t="shared" si="3"/>
        <v>826</v>
      </c>
    </row>
    <row r="188" spans="2:8" x14ac:dyDescent="0.3">
      <c r="B188" s="16">
        <v>45612</v>
      </c>
      <c r="C188" s="6">
        <v>45612</v>
      </c>
      <c r="D188" s="14" t="s">
        <v>184</v>
      </c>
      <c r="E188" s="14">
        <v>279</v>
      </c>
      <c r="F188" s="5">
        <v>531</v>
      </c>
      <c r="G188" s="15">
        <v>6</v>
      </c>
      <c r="H188" s="17">
        <f t="shared" si="3"/>
        <v>3186</v>
      </c>
    </row>
    <row r="189" spans="2:8" x14ac:dyDescent="0.3">
      <c r="B189" s="16">
        <v>45612</v>
      </c>
      <c r="C189" s="6">
        <v>45612</v>
      </c>
      <c r="D189" s="14" t="s">
        <v>185</v>
      </c>
      <c r="E189" s="14">
        <v>280</v>
      </c>
      <c r="F189" s="5">
        <v>181.13</v>
      </c>
      <c r="G189" s="15">
        <v>3</v>
      </c>
      <c r="H189" s="17">
        <f t="shared" si="3"/>
        <v>543.39</v>
      </c>
    </row>
    <row r="190" spans="2:8" ht="15.6" x14ac:dyDescent="0.3">
      <c r="B190" s="16">
        <v>45612</v>
      </c>
      <c r="C190" s="6">
        <v>45612</v>
      </c>
      <c r="D190" s="14" t="s">
        <v>186</v>
      </c>
      <c r="E190" s="14">
        <v>281</v>
      </c>
      <c r="F190" s="1">
        <v>20</v>
      </c>
      <c r="G190" s="15">
        <v>174</v>
      </c>
      <c r="H190" s="17">
        <f t="shared" si="3"/>
        <v>3480</v>
      </c>
    </row>
    <row r="191" spans="2:8" ht="15.6" x14ac:dyDescent="0.3">
      <c r="B191" s="16">
        <v>45612</v>
      </c>
      <c r="C191" s="6">
        <v>45612</v>
      </c>
      <c r="D191" s="14" t="s">
        <v>83</v>
      </c>
      <c r="E191" s="14">
        <v>284</v>
      </c>
      <c r="F191" s="1">
        <v>53.1</v>
      </c>
      <c r="G191" s="15">
        <v>4</v>
      </c>
      <c r="H191" s="17">
        <f t="shared" si="3"/>
        <v>212.4</v>
      </c>
    </row>
    <row r="192" spans="2:8" ht="15.6" x14ac:dyDescent="0.3">
      <c r="B192" s="16">
        <v>45612</v>
      </c>
      <c r="C192" s="6">
        <v>45612</v>
      </c>
      <c r="D192" s="14" t="s">
        <v>187</v>
      </c>
      <c r="E192" s="14">
        <v>286</v>
      </c>
      <c r="F192" s="1">
        <v>21.31</v>
      </c>
      <c r="G192" s="15">
        <v>6</v>
      </c>
      <c r="H192" s="17">
        <f t="shared" si="3"/>
        <v>127.85999999999999</v>
      </c>
    </row>
    <row r="193" spans="2:8" ht="15.6" x14ac:dyDescent="0.3">
      <c r="B193" s="16">
        <v>45612</v>
      </c>
      <c r="C193" s="6">
        <v>45612</v>
      </c>
      <c r="D193" s="14" t="s">
        <v>93</v>
      </c>
      <c r="E193" s="14">
        <v>287</v>
      </c>
      <c r="F193" s="1">
        <v>177</v>
      </c>
      <c r="G193" s="15">
        <v>5</v>
      </c>
      <c r="H193" s="17">
        <f t="shared" si="3"/>
        <v>885</v>
      </c>
    </row>
    <row r="194" spans="2:8" ht="15.6" x14ac:dyDescent="0.3">
      <c r="B194" s="16">
        <v>45612</v>
      </c>
      <c r="C194" s="6">
        <v>45612</v>
      </c>
      <c r="D194" s="14" t="s">
        <v>188</v>
      </c>
      <c r="E194" s="14">
        <v>288</v>
      </c>
      <c r="F194" s="1">
        <v>350</v>
      </c>
      <c r="G194" s="15">
        <v>2</v>
      </c>
      <c r="H194" s="17">
        <f t="shared" si="3"/>
        <v>700</v>
      </c>
    </row>
    <row r="195" spans="2:8" ht="15.6" x14ac:dyDescent="0.3">
      <c r="B195" s="16">
        <v>45612</v>
      </c>
      <c r="C195" s="6">
        <v>45612</v>
      </c>
      <c r="D195" s="14" t="s">
        <v>189</v>
      </c>
      <c r="E195" s="14">
        <v>290</v>
      </c>
      <c r="F195" s="1">
        <v>450</v>
      </c>
      <c r="G195" s="15">
        <v>2</v>
      </c>
      <c r="H195" s="17">
        <f t="shared" si="3"/>
        <v>900</v>
      </c>
    </row>
    <row r="196" spans="2:8" ht="15.6" x14ac:dyDescent="0.3">
      <c r="B196" s="16">
        <v>45612</v>
      </c>
      <c r="C196" s="6">
        <v>45612</v>
      </c>
      <c r="D196" s="14" t="s">
        <v>190</v>
      </c>
      <c r="E196" s="14">
        <v>291</v>
      </c>
      <c r="F196" s="1">
        <v>250</v>
      </c>
      <c r="G196" s="15">
        <v>2</v>
      </c>
      <c r="H196" s="17">
        <f t="shared" si="3"/>
        <v>500</v>
      </c>
    </row>
    <row r="197" spans="2:8" ht="15.6" x14ac:dyDescent="0.3">
      <c r="B197" s="16">
        <v>45612</v>
      </c>
      <c r="C197" s="6">
        <v>45612</v>
      </c>
      <c r="D197" s="14" t="s">
        <v>191</v>
      </c>
      <c r="E197" s="14">
        <v>292</v>
      </c>
      <c r="F197" s="1">
        <v>20</v>
      </c>
      <c r="G197" s="15">
        <v>3</v>
      </c>
      <c r="H197" s="17">
        <f t="shared" si="3"/>
        <v>60</v>
      </c>
    </row>
    <row r="198" spans="2:8" ht="15.6" x14ac:dyDescent="0.3">
      <c r="B198" s="16">
        <v>45612</v>
      </c>
      <c r="C198" s="6">
        <v>45612</v>
      </c>
      <c r="D198" s="14" t="s">
        <v>192</v>
      </c>
      <c r="E198" s="14">
        <v>293</v>
      </c>
      <c r="F198" s="1">
        <v>53.1</v>
      </c>
      <c r="G198" s="15">
        <v>1</v>
      </c>
      <c r="H198" s="17">
        <f t="shared" si="3"/>
        <v>53.1</v>
      </c>
    </row>
    <row r="199" spans="2:8" ht="15.6" x14ac:dyDescent="0.3">
      <c r="B199" s="16">
        <v>45612</v>
      </c>
      <c r="C199" s="6">
        <v>45612</v>
      </c>
      <c r="D199" s="14" t="s">
        <v>193</v>
      </c>
      <c r="E199" s="14">
        <v>295</v>
      </c>
      <c r="F199" s="1">
        <v>21.31</v>
      </c>
      <c r="G199" s="15">
        <v>9</v>
      </c>
      <c r="H199" s="17">
        <f t="shared" si="3"/>
        <v>191.79</v>
      </c>
    </row>
    <row r="200" spans="2:8" ht="15.6" x14ac:dyDescent="0.3">
      <c r="B200" s="16">
        <v>45612</v>
      </c>
      <c r="C200" s="6">
        <v>45612</v>
      </c>
      <c r="D200" s="14" t="s">
        <v>194</v>
      </c>
      <c r="E200" s="14">
        <v>298</v>
      </c>
      <c r="F200" s="1">
        <v>177</v>
      </c>
      <c r="G200" s="15">
        <v>1</v>
      </c>
      <c r="H200" s="17">
        <f t="shared" si="3"/>
        <v>177</v>
      </c>
    </row>
    <row r="201" spans="2:8" ht="15.6" x14ac:dyDescent="0.3">
      <c r="B201" s="16">
        <v>45612</v>
      </c>
      <c r="C201" s="6">
        <v>45612</v>
      </c>
      <c r="D201" s="14" t="s">
        <v>195</v>
      </c>
      <c r="E201" s="14">
        <v>300</v>
      </c>
      <c r="F201" s="1">
        <v>19.82</v>
      </c>
      <c r="G201" s="15">
        <v>1</v>
      </c>
      <c r="H201" s="17">
        <f t="shared" si="3"/>
        <v>19.82</v>
      </c>
    </row>
    <row r="202" spans="2:8" ht="15.6" x14ac:dyDescent="0.3">
      <c r="B202" s="16">
        <v>45612</v>
      </c>
      <c r="C202" s="6">
        <v>45612</v>
      </c>
      <c r="D202" s="14" t="s">
        <v>196</v>
      </c>
      <c r="E202" s="14">
        <v>301</v>
      </c>
      <c r="F202" s="1">
        <v>3.54</v>
      </c>
      <c r="G202" s="15">
        <v>83</v>
      </c>
      <c r="H202" s="17">
        <f t="shared" si="3"/>
        <v>293.82</v>
      </c>
    </row>
    <row r="203" spans="2:8" ht="15.6" x14ac:dyDescent="0.3">
      <c r="B203" s="16">
        <v>45612</v>
      </c>
      <c r="C203" s="6">
        <v>45612</v>
      </c>
      <c r="D203" s="14" t="s">
        <v>197</v>
      </c>
      <c r="E203" s="14">
        <v>302</v>
      </c>
      <c r="F203" s="1">
        <v>15.5</v>
      </c>
      <c r="G203" s="15">
        <v>1</v>
      </c>
      <c r="H203" s="17">
        <f t="shared" si="3"/>
        <v>15.5</v>
      </c>
    </row>
    <row r="204" spans="2:8" ht="15.6" x14ac:dyDescent="0.3">
      <c r="B204" s="16">
        <v>45612</v>
      </c>
      <c r="C204" s="6">
        <v>45612</v>
      </c>
      <c r="D204" s="14" t="s">
        <v>198</v>
      </c>
      <c r="E204" s="14">
        <v>305</v>
      </c>
      <c r="F204" s="1">
        <v>20</v>
      </c>
      <c r="G204" s="15">
        <v>2</v>
      </c>
      <c r="H204" s="17">
        <f t="shared" si="3"/>
        <v>40</v>
      </c>
    </row>
    <row r="205" spans="2:8" ht="15.6" x14ac:dyDescent="0.3">
      <c r="B205" s="16">
        <v>45612</v>
      </c>
      <c r="C205" s="6">
        <v>45612</v>
      </c>
      <c r="D205" s="14" t="s">
        <v>199</v>
      </c>
      <c r="E205" s="14">
        <v>306</v>
      </c>
      <c r="F205" s="1">
        <v>53.1</v>
      </c>
      <c r="G205" s="15">
        <v>10</v>
      </c>
      <c r="H205" s="17">
        <f t="shared" si="3"/>
        <v>531</v>
      </c>
    </row>
    <row r="206" spans="2:8" ht="15.6" x14ac:dyDescent="0.3">
      <c r="B206" s="16">
        <v>45612</v>
      </c>
      <c r="C206" s="6">
        <v>45612</v>
      </c>
      <c r="D206" s="14" t="s">
        <v>200</v>
      </c>
      <c r="E206" s="14">
        <v>307</v>
      </c>
      <c r="F206" s="1">
        <v>21.31</v>
      </c>
      <c r="G206" s="15">
        <v>12</v>
      </c>
      <c r="H206" s="17">
        <f t="shared" si="3"/>
        <v>255.71999999999997</v>
      </c>
    </row>
    <row r="207" spans="2:8" ht="15.6" x14ac:dyDescent="0.3">
      <c r="B207" s="16">
        <v>45612</v>
      </c>
      <c r="C207" s="6">
        <v>45612</v>
      </c>
      <c r="D207" s="14" t="s">
        <v>201</v>
      </c>
      <c r="E207" s="14">
        <v>308</v>
      </c>
      <c r="F207" s="1">
        <v>177</v>
      </c>
      <c r="G207" s="15">
        <v>1</v>
      </c>
      <c r="H207" s="17">
        <f t="shared" si="3"/>
        <v>177</v>
      </c>
    </row>
    <row r="208" spans="2:8" ht="15.6" x14ac:dyDescent="0.3">
      <c r="B208" s="16">
        <v>45612</v>
      </c>
      <c r="C208" s="6">
        <v>45612</v>
      </c>
      <c r="D208" s="14" t="s">
        <v>202</v>
      </c>
      <c r="E208" s="14">
        <v>309</v>
      </c>
      <c r="F208" s="1">
        <v>1519.8</v>
      </c>
      <c r="G208" s="15">
        <v>5</v>
      </c>
      <c r="H208" s="17">
        <f t="shared" si="3"/>
        <v>7599</v>
      </c>
    </row>
    <row r="209" spans="2:8" ht="15.6" x14ac:dyDescent="0.3">
      <c r="B209" s="16">
        <v>45612</v>
      </c>
      <c r="C209" s="6">
        <v>45612</v>
      </c>
      <c r="D209" s="14" t="s">
        <v>203</v>
      </c>
      <c r="E209" s="14">
        <v>310</v>
      </c>
      <c r="F209" s="1">
        <v>3.54</v>
      </c>
      <c r="G209" s="15">
        <v>1</v>
      </c>
      <c r="H209" s="17">
        <f t="shared" si="3"/>
        <v>3.54</v>
      </c>
    </row>
    <row r="210" spans="2:8" ht="15.6" x14ac:dyDescent="0.3">
      <c r="B210" s="16">
        <v>45612</v>
      </c>
      <c r="C210" s="6">
        <v>45612</v>
      </c>
      <c r="D210" s="14" t="s">
        <v>204</v>
      </c>
      <c r="E210" s="14">
        <v>311</v>
      </c>
      <c r="F210" s="1">
        <f>317.6/100</f>
        <v>3.1760000000000002</v>
      </c>
      <c r="G210" s="15">
        <v>1</v>
      </c>
      <c r="H210" s="17">
        <f t="shared" si="3"/>
        <v>3.1760000000000002</v>
      </c>
    </row>
    <row r="211" spans="2:8" ht="15.6" x14ac:dyDescent="0.3">
      <c r="B211" s="16">
        <v>45612</v>
      </c>
      <c r="C211" s="6">
        <v>45612</v>
      </c>
      <c r="D211" s="14" t="s">
        <v>205</v>
      </c>
      <c r="E211" s="14">
        <v>312</v>
      </c>
      <c r="F211" s="1">
        <v>20</v>
      </c>
      <c r="G211" s="15">
        <v>2</v>
      </c>
      <c r="H211" s="17">
        <f t="shared" si="3"/>
        <v>40</v>
      </c>
    </row>
    <row r="212" spans="2:8" ht="15.6" x14ac:dyDescent="0.3">
      <c r="B212" s="16">
        <v>45612</v>
      </c>
      <c r="C212" s="6">
        <v>45612</v>
      </c>
      <c r="D212" s="14" t="s">
        <v>206</v>
      </c>
      <c r="E212" s="14">
        <v>313</v>
      </c>
      <c r="F212" s="1">
        <v>53.1</v>
      </c>
      <c r="G212" s="15">
        <v>4</v>
      </c>
      <c r="H212" s="17">
        <f t="shared" si="3"/>
        <v>212.4</v>
      </c>
    </row>
    <row r="213" spans="2:8" ht="15.6" x14ac:dyDescent="0.3">
      <c r="B213" s="16">
        <v>45612</v>
      </c>
      <c r="C213" s="6">
        <v>45612</v>
      </c>
      <c r="D213" s="14" t="s">
        <v>207</v>
      </c>
      <c r="E213" s="14">
        <v>314</v>
      </c>
      <c r="F213" s="1">
        <v>21.31</v>
      </c>
      <c r="G213" s="15">
        <v>10</v>
      </c>
      <c r="H213" s="17">
        <f t="shared" si="3"/>
        <v>213.1</v>
      </c>
    </row>
    <row r="214" spans="2:8" ht="15.6" x14ac:dyDescent="0.3">
      <c r="B214" s="16">
        <v>45612</v>
      </c>
      <c r="C214" s="6">
        <v>45612</v>
      </c>
      <c r="D214" s="14" t="s">
        <v>208</v>
      </c>
      <c r="E214" s="14">
        <v>315</v>
      </c>
      <c r="F214" s="1">
        <v>177</v>
      </c>
      <c r="G214" s="15">
        <v>6</v>
      </c>
      <c r="H214" s="17">
        <f t="shared" si="3"/>
        <v>1062</v>
      </c>
    </row>
    <row r="215" spans="2:8" ht="15.6" x14ac:dyDescent="0.3">
      <c r="B215" s="16">
        <v>45612</v>
      </c>
      <c r="C215" s="6">
        <v>45612</v>
      </c>
      <c r="D215" s="14" t="s">
        <v>209</v>
      </c>
      <c r="E215" s="14">
        <v>316</v>
      </c>
      <c r="F215" s="1">
        <v>19.82</v>
      </c>
      <c r="G215" s="15">
        <v>2</v>
      </c>
      <c r="H215" s="17">
        <f t="shared" si="3"/>
        <v>39.64</v>
      </c>
    </row>
    <row r="216" spans="2:8" ht="15.6" x14ac:dyDescent="0.3">
      <c r="B216" s="16">
        <v>45612</v>
      </c>
      <c r="C216" s="6">
        <v>45612</v>
      </c>
      <c r="D216" s="14" t="s">
        <v>210</v>
      </c>
      <c r="E216" s="14">
        <v>317</v>
      </c>
      <c r="F216" s="1">
        <v>3.54</v>
      </c>
      <c r="G216" s="15">
        <v>3</v>
      </c>
      <c r="H216" s="17">
        <f t="shared" si="3"/>
        <v>10.620000000000001</v>
      </c>
    </row>
    <row r="217" spans="2:8" ht="15.6" x14ac:dyDescent="0.3">
      <c r="B217" s="16">
        <v>45612</v>
      </c>
      <c r="C217" s="6">
        <v>45612</v>
      </c>
      <c r="D217" s="14" t="s">
        <v>211</v>
      </c>
      <c r="E217" s="14">
        <v>318</v>
      </c>
      <c r="F217" s="1">
        <f>317.6/100</f>
        <v>3.1760000000000002</v>
      </c>
      <c r="G217" s="15">
        <v>16</v>
      </c>
      <c r="H217" s="17">
        <f t="shared" si="3"/>
        <v>50.816000000000003</v>
      </c>
    </row>
    <row r="218" spans="2:8" ht="15.6" x14ac:dyDescent="0.3">
      <c r="B218" s="16">
        <v>45612</v>
      </c>
      <c r="C218" s="6">
        <v>45612</v>
      </c>
      <c r="D218" s="14" t="s">
        <v>212</v>
      </c>
      <c r="E218" s="14">
        <v>319</v>
      </c>
      <c r="F218" s="1">
        <v>20</v>
      </c>
      <c r="G218" s="15">
        <v>1</v>
      </c>
      <c r="H218" s="17">
        <f t="shared" si="3"/>
        <v>20</v>
      </c>
    </row>
    <row r="219" spans="2:8" ht="15.6" x14ac:dyDescent="0.3">
      <c r="B219" s="16">
        <v>45612</v>
      </c>
      <c r="C219" s="6">
        <v>45612</v>
      </c>
      <c r="D219" s="14" t="s">
        <v>213</v>
      </c>
      <c r="E219" s="14">
        <v>320</v>
      </c>
      <c r="F219" s="1">
        <v>53.1</v>
      </c>
      <c r="G219" s="15">
        <v>4</v>
      </c>
      <c r="H219" s="17">
        <f t="shared" si="3"/>
        <v>212.4</v>
      </c>
    </row>
    <row r="220" spans="2:8" ht="15.6" x14ac:dyDescent="0.3">
      <c r="B220" s="16">
        <v>45612</v>
      </c>
      <c r="C220" s="6">
        <v>45612</v>
      </c>
      <c r="D220" s="14" t="s">
        <v>214</v>
      </c>
      <c r="E220" s="14">
        <v>321</v>
      </c>
      <c r="F220" s="1">
        <v>21.31</v>
      </c>
      <c r="G220" s="15">
        <v>7</v>
      </c>
      <c r="H220" s="17">
        <f t="shared" si="3"/>
        <v>149.16999999999999</v>
      </c>
    </row>
    <row r="221" spans="2:8" ht="15.6" x14ac:dyDescent="0.3">
      <c r="B221" s="16">
        <v>45612</v>
      </c>
      <c r="C221" s="6">
        <v>45612</v>
      </c>
      <c r="D221" s="14" t="s">
        <v>215</v>
      </c>
      <c r="E221" s="14">
        <v>322</v>
      </c>
      <c r="F221" s="1">
        <v>177</v>
      </c>
      <c r="G221" s="15">
        <v>9</v>
      </c>
      <c r="H221" s="17">
        <f t="shared" si="3"/>
        <v>1593</v>
      </c>
    </row>
    <row r="222" spans="2:8" ht="15.6" x14ac:dyDescent="0.3">
      <c r="B222" s="16">
        <v>45612</v>
      </c>
      <c r="C222" s="6">
        <v>45612</v>
      </c>
      <c r="D222" s="14" t="s">
        <v>216</v>
      </c>
      <c r="E222" s="14">
        <v>323</v>
      </c>
      <c r="F222" s="1">
        <v>19.82</v>
      </c>
      <c r="G222" s="15">
        <v>8</v>
      </c>
      <c r="H222" s="17">
        <f t="shared" si="3"/>
        <v>158.56</v>
      </c>
    </row>
    <row r="223" spans="2:8" ht="15.6" x14ac:dyDescent="0.3">
      <c r="B223" s="16">
        <v>45612</v>
      </c>
      <c r="C223" s="6">
        <v>45612</v>
      </c>
      <c r="D223" s="14" t="s">
        <v>217</v>
      </c>
      <c r="E223" s="14">
        <v>324</v>
      </c>
      <c r="F223" s="1">
        <v>3.54</v>
      </c>
      <c r="G223" s="15">
        <v>2</v>
      </c>
      <c r="H223" s="17">
        <f t="shared" si="3"/>
        <v>7.08</v>
      </c>
    </row>
    <row r="224" spans="2:8" ht="15.6" x14ac:dyDescent="0.3">
      <c r="B224" s="16">
        <v>45612</v>
      </c>
      <c r="C224" s="6">
        <v>45612</v>
      </c>
      <c r="D224" s="14" t="s">
        <v>218</v>
      </c>
      <c r="E224" s="14">
        <v>325</v>
      </c>
      <c r="F224" s="1">
        <f>317.6/100</f>
        <v>3.1760000000000002</v>
      </c>
      <c r="G224" s="15">
        <v>146</v>
      </c>
      <c r="H224" s="17">
        <f t="shared" si="3"/>
        <v>463.69600000000003</v>
      </c>
    </row>
    <row r="225" spans="2:8" ht="15.6" x14ac:dyDescent="0.3">
      <c r="B225" s="16">
        <v>45612</v>
      </c>
      <c r="C225" s="6">
        <v>45612</v>
      </c>
      <c r="D225" s="14" t="s">
        <v>219</v>
      </c>
      <c r="E225" s="14">
        <v>326</v>
      </c>
      <c r="F225" s="1">
        <v>20</v>
      </c>
      <c r="G225" s="15">
        <v>30</v>
      </c>
      <c r="H225" s="17">
        <f t="shared" si="3"/>
        <v>600</v>
      </c>
    </row>
    <row r="226" spans="2:8" ht="15.6" x14ac:dyDescent="0.3">
      <c r="B226" s="16">
        <v>45612</v>
      </c>
      <c r="C226" s="6">
        <v>45612</v>
      </c>
      <c r="D226" s="14" t="s">
        <v>220</v>
      </c>
      <c r="E226" s="14">
        <v>327</v>
      </c>
      <c r="F226" s="1">
        <v>53.1</v>
      </c>
      <c r="G226" s="15">
        <v>41</v>
      </c>
      <c r="H226" s="17">
        <f t="shared" si="3"/>
        <v>2177.1</v>
      </c>
    </row>
    <row r="227" spans="2:8" ht="15.6" x14ac:dyDescent="0.3">
      <c r="B227" s="16">
        <v>45612</v>
      </c>
      <c r="C227" s="6">
        <v>45612</v>
      </c>
      <c r="D227" s="14" t="s">
        <v>221</v>
      </c>
      <c r="E227" s="14">
        <v>328</v>
      </c>
      <c r="F227" s="1">
        <v>21.31</v>
      </c>
      <c r="G227" s="15">
        <v>378</v>
      </c>
      <c r="H227" s="17">
        <f t="shared" si="3"/>
        <v>8055.1799999999994</v>
      </c>
    </row>
    <row r="228" spans="2:8" ht="15.6" x14ac:dyDescent="0.3">
      <c r="B228" s="16">
        <v>45612</v>
      </c>
      <c r="C228" s="6">
        <v>45612</v>
      </c>
      <c r="D228" s="14" t="s">
        <v>222</v>
      </c>
      <c r="E228" s="14">
        <v>329</v>
      </c>
      <c r="F228" s="1">
        <v>177</v>
      </c>
      <c r="G228" s="15">
        <v>96</v>
      </c>
      <c r="H228" s="17">
        <f t="shared" si="3"/>
        <v>16992</v>
      </c>
    </row>
    <row r="229" spans="2:8" ht="15.6" x14ac:dyDescent="0.3">
      <c r="B229" s="16">
        <v>45612</v>
      </c>
      <c r="C229" s="6">
        <v>45612</v>
      </c>
      <c r="D229" s="14" t="s">
        <v>223</v>
      </c>
      <c r="E229" s="14">
        <v>330</v>
      </c>
      <c r="F229" s="1">
        <v>19.82</v>
      </c>
      <c r="G229" s="15">
        <v>1</v>
      </c>
      <c r="H229" s="17">
        <f t="shared" si="3"/>
        <v>19.82</v>
      </c>
    </row>
    <row r="230" spans="2:8" ht="15.6" x14ac:dyDescent="0.3">
      <c r="B230" s="16">
        <v>45612</v>
      </c>
      <c r="C230" s="6">
        <v>45612</v>
      </c>
      <c r="D230" s="14" t="s">
        <v>224</v>
      </c>
      <c r="E230" s="14">
        <v>331</v>
      </c>
      <c r="F230" s="1">
        <v>35.4</v>
      </c>
      <c r="G230" s="15">
        <v>3</v>
      </c>
      <c r="H230" s="17">
        <f t="shared" si="3"/>
        <v>106.19999999999999</v>
      </c>
    </row>
    <row r="231" spans="2:8" ht="15.6" x14ac:dyDescent="0.3">
      <c r="B231" s="16">
        <v>45612</v>
      </c>
      <c r="C231" s="6">
        <v>45612</v>
      </c>
      <c r="D231" s="14" t="s">
        <v>225</v>
      </c>
      <c r="E231" s="14">
        <v>332</v>
      </c>
      <c r="F231" s="1">
        <f>317.6/100</f>
        <v>3.1760000000000002</v>
      </c>
      <c r="G231" s="15">
        <v>2</v>
      </c>
      <c r="H231" s="17">
        <f t="shared" si="3"/>
        <v>6.3520000000000003</v>
      </c>
    </row>
    <row r="232" spans="2:8" ht="15.6" x14ac:dyDescent="0.3">
      <c r="B232" s="16">
        <v>45612</v>
      </c>
      <c r="C232" s="6">
        <v>45612</v>
      </c>
      <c r="D232" s="14" t="s">
        <v>226</v>
      </c>
      <c r="E232" s="14">
        <v>333</v>
      </c>
      <c r="F232" s="1">
        <v>120</v>
      </c>
      <c r="G232" s="15">
        <v>1</v>
      </c>
      <c r="H232" s="17">
        <f t="shared" si="3"/>
        <v>120</v>
      </c>
    </row>
    <row r="233" spans="2:8" ht="15.6" x14ac:dyDescent="0.3">
      <c r="B233" s="16">
        <v>45612</v>
      </c>
      <c r="C233" s="6">
        <v>45612</v>
      </c>
      <c r="D233" s="14" t="s">
        <v>227</v>
      </c>
      <c r="E233" s="14">
        <v>334</v>
      </c>
      <c r="F233" s="1">
        <v>53.1</v>
      </c>
      <c r="G233" s="15">
        <v>1</v>
      </c>
      <c r="H233" s="17">
        <f t="shared" si="3"/>
        <v>53.1</v>
      </c>
    </row>
    <row r="234" spans="2:8" ht="15.6" x14ac:dyDescent="0.3">
      <c r="B234" s="16">
        <v>45612</v>
      </c>
      <c r="C234" s="6">
        <v>45612</v>
      </c>
      <c r="D234" s="14" t="s">
        <v>228</v>
      </c>
      <c r="E234" s="14">
        <v>335</v>
      </c>
      <c r="F234" s="1">
        <v>21.31</v>
      </c>
      <c r="G234" s="15">
        <v>3</v>
      </c>
      <c r="H234" s="17">
        <f t="shared" si="3"/>
        <v>63.929999999999993</v>
      </c>
    </row>
    <row r="235" spans="2:8" ht="15.6" x14ac:dyDescent="0.3">
      <c r="B235" s="16">
        <v>45612</v>
      </c>
      <c r="C235" s="6">
        <v>45612</v>
      </c>
      <c r="D235" s="14" t="s">
        <v>229</v>
      </c>
      <c r="E235" s="14">
        <v>336</v>
      </c>
      <c r="F235" s="1">
        <v>177</v>
      </c>
      <c r="G235" s="15">
        <v>193</v>
      </c>
      <c r="H235" s="17">
        <f t="shared" si="3"/>
        <v>34161</v>
      </c>
    </row>
    <row r="236" spans="2:8" ht="15.6" x14ac:dyDescent="0.3">
      <c r="B236" s="16">
        <v>45612</v>
      </c>
      <c r="C236" s="6">
        <v>45612</v>
      </c>
      <c r="D236" s="14" t="s">
        <v>230</v>
      </c>
      <c r="E236" s="14">
        <v>337</v>
      </c>
      <c r="F236" s="1">
        <v>19.82</v>
      </c>
      <c r="G236" s="15">
        <v>125</v>
      </c>
      <c r="H236" s="17">
        <f t="shared" si="3"/>
        <v>2477.5</v>
      </c>
    </row>
    <row r="237" spans="2:8" ht="15.6" x14ac:dyDescent="0.3">
      <c r="B237" s="16">
        <v>45612</v>
      </c>
      <c r="C237" s="6">
        <v>45612</v>
      </c>
      <c r="D237" s="14" t="s">
        <v>231</v>
      </c>
      <c r="E237" s="14">
        <v>338</v>
      </c>
      <c r="F237" s="1">
        <v>3.54</v>
      </c>
      <c r="G237" s="15">
        <v>345</v>
      </c>
      <c r="H237" s="17">
        <f t="shared" si="3"/>
        <v>1221.3</v>
      </c>
    </row>
    <row r="238" spans="2:8" ht="15.6" x14ac:dyDescent="0.3">
      <c r="B238" s="16">
        <v>45612</v>
      </c>
      <c r="C238" s="6">
        <v>45612</v>
      </c>
      <c r="D238" s="14" t="s">
        <v>232</v>
      </c>
      <c r="E238" s="14">
        <v>339</v>
      </c>
      <c r="F238" s="1">
        <v>7.18</v>
      </c>
      <c r="G238" s="15">
        <v>668</v>
      </c>
      <c r="H238" s="17">
        <f t="shared" si="3"/>
        <v>4796.24</v>
      </c>
    </row>
    <row r="239" spans="2:8" ht="15.6" x14ac:dyDescent="0.3">
      <c r="B239" s="16">
        <v>45612</v>
      </c>
      <c r="C239" s="6">
        <v>45612</v>
      </c>
      <c r="D239" s="14" t="s">
        <v>233</v>
      </c>
      <c r="E239" s="14">
        <v>340</v>
      </c>
      <c r="F239" s="1">
        <v>20</v>
      </c>
      <c r="G239" s="15">
        <v>762</v>
      </c>
      <c r="H239" s="17">
        <f t="shared" si="3"/>
        <v>15240</v>
      </c>
    </row>
    <row r="240" spans="2:8" ht="15.6" x14ac:dyDescent="0.3">
      <c r="B240" s="16">
        <v>45612</v>
      </c>
      <c r="C240" s="6">
        <v>45612</v>
      </c>
      <c r="D240" s="14" t="s">
        <v>234</v>
      </c>
      <c r="E240" s="14">
        <v>341</v>
      </c>
      <c r="F240" s="1">
        <v>53.1</v>
      </c>
      <c r="G240" s="15">
        <v>1107</v>
      </c>
      <c r="H240" s="17">
        <f t="shared" si="3"/>
        <v>58781.700000000004</v>
      </c>
    </row>
    <row r="241" spans="2:8" ht="15.6" x14ac:dyDescent="0.3">
      <c r="B241" s="16">
        <v>45612</v>
      </c>
      <c r="C241" s="6">
        <v>45612</v>
      </c>
      <c r="D241" s="14" t="s">
        <v>235</v>
      </c>
      <c r="E241" s="14">
        <v>342</v>
      </c>
      <c r="F241" s="1">
        <v>21.31</v>
      </c>
      <c r="G241" s="15">
        <v>1354</v>
      </c>
      <c r="H241" s="17">
        <f t="shared" si="3"/>
        <v>28853.739999999998</v>
      </c>
    </row>
    <row r="242" spans="2:8" ht="15.6" x14ac:dyDescent="0.3">
      <c r="B242" s="16">
        <v>45612</v>
      </c>
      <c r="C242" s="6">
        <v>45612</v>
      </c>
      <c r="D242" s="14" t="s">
        <v>236</v>
      </c>
      <c r="E242" s="14">
        <v>343</v>
      </c>
      <c r="F242" s="1">
        <v>177</v>
      </c>
      <c r="G242" s="15">
        <v>81</v>
      </c>
      <c r="H242" s="17">
        <f t="shared" si="3"/>
        <v>14337</v>
      </c>
    </row>
    <row r="243" spans="2:8" ht="15.6" x14ac:dyDescent="0.3">
      <c r="B243" s="16">
        <v>45612</v>
      </c>
      <c r="C243" s="6">
        <v>45612</v>
      </c>
      <c r="D243" s="14" t="s">
        <v>237</v>
      </c>
      <c r="E243" s="14">
        <v>344</v>
      </c>
      <c r="F243" s="1">
        <v>75</v>
      </c>
      <c r="G243" s="15">
        <v>30</v>
      </c>
      <c r="H243" s="17">
        <f t="shared" si="3"/>
        <v>2250</v>
      </c>
    </row>
    <row r="244" spans="2:8" ht="15.6" x14ac:dyDescent="0.3">
      <c r="B244" s="16">
        <v>45612</v>
      </c>
      <c r="C244" s="6">
        <v>45612</v>
      </c>
      <c r="D244" s="14" t="s">
        <v>238</v>
      </c>
      <c r="E244" s="14">
        <v>345</v>
      </c>
      <c r="F244" s="1">
        <v>8.5399999999999991</v>
      </c>
      <c r="G244" s="15">
        <v>25</v>
      </c>
      <c r="H244" s="17">
        <f t="shared" ref="H244:H245" si="4">F244*G244</f>
        <v>213.49999999999997</v>
      </c>
    </row>
    <row r="245" spans="2:8" ht="15.6" x14ac:dyDescent="0.3">
      <c r="B245" s="16">
        <v>45612</v>
      </c>
      <c r="C245" s="6">
        <v>45612</v>
      </c>
      <c r="D245" s="14" t="s">
        <v>239</v>
      </c>
      <c r="E245" s="14">
        <v>346</v>
      </c>
      <c r="F245" s="1">
        <v>8.5399999999999991</v>
      </c>
      <c r="G245" s="15">
        <v>2</v>
      </c>
      <c r="H245" s="17">
        <f t="shared" si="4"/>
        <v>17.079999999999998</v>
      </c>
    </row>
    <row r="246" spans="2:8" ht="15" thickBot="1" x14ac:dyDescent="0.35">
      <c r="B246" s="27"/>
      <c r="C246" s="28"/>
      <c r="D246" s="28"/>
      <c r="E246" s="29"/>
      <c r="F246" s="56" t="s">
        <v>240</v>
      </c>
      <c r="G246" s="57"/>
      <c r="H246" s="30">
        <f>SUM(H11:H245)</f>
        <v>4159917.5910666678</v>
      </c>
    </row>
    <row r="247" spans="2:8" ht="15" thickTop="1" x14ac:dyDescent="0.3"/>
  </sheetData>
  <mergeCells count="2">
    <mergeCell ref="B7:H9"/>
    <mergeCell ref="F246:G246"/>
  </mergeCells>
  <pageMargins left="1.1023622047244095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74DD-2551-468F-870B-A15A75BE554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D112-7F0C-4D77-BD7D-10C1DD113F5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EF9C-F238-4AEC-8FC7-06A0A98336F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6AF80-55BB-4DC8-A04E-3D998C1F5A83}">
  <sheetPr codeName="Hoja1"/>
  <dimension ref="B1:H255"/>
  <sheetViews>
    <sheetView tabSelected="1" zoomScaleNormal="100" workbookViewId="0">
      <selection activeCell="H254" sqref="B2:H254"/>
    </sheetView>
  </sheetViews>
  <sheetFormatPr baseColWidth="10" defaultRowHeight="14.4" x14ac:dyDescent="0.3"/>
  <cols>
    <col min="4" max="4" width="57.6640625" customWidth="1"/>
    <col min="6" max="6" width="12.5546875" style="13" customWidth="1"/>
    <col min="7" max="7" width="11.5546875" style="13"/>
    <col min="8" max="8" width="13" style="13" bestFit="1" customWidth="1"/>
  </cols>
  <sheetData>
    <row r="1" spans="2:8" ht="15" thickBot="1" x14ac:dyDescent="0.35"/>
    <row r="2" spans="2:8" x14ac:dyDescent="0.3">
      <c r="B2" s="20"/>
      <c r="C2" s="21"/>
      <c r="D2" s="21"/>
      <c r="E2" s="21"/>
      <c r="F2" s="22"/>
      <c r="G2" s="22"/>
      <c r="H2" s="23"/>
    </row>
    <row r="3" spans="2:8" x14ac:dyDescent="0.3">
      <c r="B3" s="24"/>
      <c r="F3" s="25"/>
      <c r="G3" s="25"/>
      <c r="H3" s="26"/>
    </row>
    <row r="4" spans="2:8" x14ac:dyDescent="0.3">
      <c r="B4" s="24"/>
      <c r="F4" s="25"/>
      <c r="G4" s="25"/>
      <c r="H4" s="26"/>
    </row>
    <row r="5" spans="2:8" x14ac:dyDescent="0.3">
      <c r="B5" s="24"/>
      <c r="F5" s="25"/>
      <c r="G5" s="25"/>
      <c r="H5" s="26"/>
    </row>
    <row r="6" spans="2:8" ht="15" thickBot="1" x14ac:dyDescent="0.35">
      <c r="B6" s="24"/>
      <c r="F6" s="25"/>
      <c r="G6" s="25"/>
      <c r="H6" s="26"/>
    </row>
    <row r="7" spans="2:8" x14ac:dyDescent="0.3">
      <c r="B7" s="47" t="s">
        <v>8</v>
      </c>
      <c r="C7" s="48"/>
      <c r="D7" s="48"/>
      <c r="E7" s="48"/>
      <c r="F7" s="48"/>
      <c r="G7" s="48"/>
      <c r="H7" s="49"/>
    </row>
    <row r="8" spans="2:8" ht="15" customHeight="1" x14ac:dyDescent="0.3">
      <c r="B8" s="50"/>
      <c r="C8" s="51"/>
      <c r="D8" s="51"/>
      <c r="E8" s="51"/>
      <c r="F8" s="51"/>
      <c r="G8" s="51"/>
      <c r="H8" s="52"/>
    </row>
    <row r="9" spans="2:8" ht="15" customHeight="1" x14ac:dyDescent="0.3">
      <c r="B9" s="53"/>
      <c r="C9" s="54"/>
      <c r="D9" s="54"/>
      <c r="E9" s="54"/>
      <c r="F9" s="54"/>
      <c r="G9" s="54"/>
      <c r="H9" s="55"/>
    </row>
    <row r="10" spans="2:8" ht="29.4" thickBot="1" x14ac:dyDescent="0.35">
      <c r="B10" s="37" t="s">
        <v>0</v>
      </c>
      <c r="C10" s="38" t="s">
        <v>1</v>
      </c>
      <c r="D10" s="38" t="s">
        <v>2</v>
      </c>
      <c r="E10" s="38" t="s">
        <v>3</v>
      </c>
      <c r="F10" s="39" t="s">
        <v>6</v>
      </c>
      <c r="G10" s="40" t="s">
        <v>4</v>
      </c>
      <c r="H10" s="41" t="s">
        <v>5</v>
      </c>
    </row>
    <row r="11" spans="2:8" x14ac:dyDescent="0.3">
      <c r="B11" s="31">
        <v>45632</v>
      </c>
      <c r="C11" s="32">
        <v>45632</v>
      </c>
      <c r="D11" s="33" t="s">
        <v>9</v>
      </c>
      <c r="E11" s="33">
        <v>1</v>
      </c>
      <c r="F11" s="34">
        <v>82.6</v>
      </c>
      <c r="G11" s="35">
        <v>26</v>
      </c>
      <c r="H11" s="36">
        <f t="shared" ref="H11:H45" si="0">F11*G11</f>
        <v>2147.6</v>
      </c>
    </row>
    <row r="12" spans="2:8" x14ac:dyDescent="0.3">
      <c r="B12" s="16">
        <v>45632</v>
      </c>
      <c r="C12" s="6">
        <v>45632</v>
      </c>
      <c r="D12" s="14" t="s">
        <v>10</v>
      </c>
      <c r="E12" s="14">
        <v>2</v>
      </c>
      <c r="F12" s="7">
        <v>460.2</v>
      </c>
      <c r="G12" s="15">
        <v>12</v>
      </c>
      <c r="H12" s="17">
        <f t="shared" si="0"/>
        <v>5522.4</v>
      </c>
    </row>
    <row r="13" spans="2:8" x14ac:dyDescent="0.3">
      <c r="B13" s="16">
        <v>45430</v>
      </c>
      <c r="C13" s="6">
        <v>45430</v>
      </c>
      <c r="D13" s="14" t="s">
        <v>11</v>
      </c>
      <c r="E13" s="14">
        <v>3</v>
      </c>
      <c r="F13" s="8">
        <v>106.2</v>
      </c>
      <c r="G13" s="15">
        <v>7</v>
      </c>
      <c r="H13" s="17">
        <f t="shared" si="0"/>
        <v>743.4</v>
      </c>
    </row>
    <row r="14" spans="2:8" x14ac:dyDescent="0.3">
      <c r="B14" s="16">
        <v>45612</v>
      </c>
      <c r="C14" s="6">
        <v>45612</v>
      </c>
      <c r="D14" s="14" t="s">
        <v>12</v>
      </c>
      <c r="E14" s="14">
        <v>4</v>
      </c>
      <c r="F14" s="7">
        <v>30</v>
      </c>
      <c r="G14" s="15">
        <v>46</v>
      </c>
      <c r="H14" s="17">
        <f t="shared" si="0"/>
        <v>1380</v>
      </c>
    </row>
    <row r="15" spans="2:8" x14ac:dyDescent="0.3">
      <c r="B15" s="16">
        <v>45603</v>
      </c>
      <c r="C15" s="6">
        <v>45603</v>
      </c>
      <c r="D15" s="14" t="s">
        <v>13</v>
      </c>
      <c r="E15" s="14">
        <v>5</v>
      </c>
      <c r="F15" s="7">
        <v>23.6</v>
      </c>
      <c r="G15" s="15">
        <v>14</v>
      </c>
      <c r="H15" s="17">
        <f t="shared" si="0"/>
        <v>330.40000000000003</v>
      </c>
    </row>
    <row r="16" spans="2:8" x14ac:dyDescent="0.3">
      <c r="B16" s="16">
        <v>45612</v>
      </c>
      <c r="C16" s="6">
        <v>45612</v>
      </c>
      <c r="D16" s="14" t="s">
        <v>14</v>
      </c>
      <c r="E16" s="14">
        <v>7</v>
      </c>
      <c r="F16" s="7">
        <v>160</v>
      </c>
      <c r="G16" s="15">
        <v>24</v>
      </c>
      <c r="H16" s="17">
        <f t="shared" si="0"/>
        <v>3840</v>
      </c>
    </row>
    <row r="17" spans="2:8" x14ac:dyDescent="0.3">
      <c r="B17" s="16">
        <v>45603</v>
      </c>
      <c r="C17" s="6">
        <v>45603</v>
      </c>
      <c r="D17" s="14" t="s">
        <v>15</v>
      </c>
      <c r="E17" s="14">
        <v>8</v>
      </c>
      <c r="F17" s="7">
        <v>17.7</v>
      </c>
      <c r="G17" s="15">
        <v>20</v>
      </c>
      <c r="H17" s="17">
        <f t="shared" si="0"/>
        <v>354</v>
      </c>
    </row>
    <row r="18" spans="2:8" x14ac:dyDescent="0.3">
      <c r="B18" s="16">
        <v>45246</v>
      </c>
      <c r="C18" s="6">
        <v>45246</v>
      </c>
      <c r="D18" s="14" t="s">
        <v>16</v>
      </c>
      <c r="E18" s="14">
        <v>9</v>
      </c>
      <c r="F18" s="7">
        <v>218.6</v>
      </c>
      <c r="G18" s="15">
        <v>15</v>
      </c>
      <c r="H18" s="17">
        <f t="shared" si="0"/>
        <v>3279</v>
      </c>
    </row>
    <row r="19" spans="2:8" x14ac:dyDescent="0.3">
      <c r="B19" s="16">
        <v>45198</v>
      </c>
      <c r="C19" s="6">
        <v>45198</v>
      </c>
      <c r="D19" s="14" t="s">
        <v>17</v>
      </c>
      <c r="E19" s="14">
        <v>10</v>
      </c>
      <c r="F19" s="7">
        <v>239</v>
      </c>
      <c r="G19" s="15">
        <v>1</v>
      </c>
      <c r="H19" s="17">
        <f t="shared" si="0"/>
        <v>239</v>
      </c>
    </row>
    <row r="20" spans="2:8" x14ac:dyDescent="0.3">
      <c r="B20" s="16">
        <v>45246</v>
      </c>
      <c r="C20" s="6">
        <v>45246</v>
      </c>
      <c r="D20" s="14" t="s">
        <v>18</v>
      </c>
      <c r="E20" s="14">
        <v>11</v>
      </c>
      <c r="F20" s="8">
        <v>124.8</v>
      </c>
      <c r="G20" s="15">
        <v>402</v>
      </c>
      <c r="H20" s="17">
        <f t="shared" si="0"/>
        <v>50169.599999999999</v>
      </c>
    </row>
    <row r="21" spans="2:8" x14ac:dyDescent="0.3">
      <c r="B21" s="16">
        <v>45632</v>
      </c>
      <c r="C21" s="6">
        <v>45632</v>
      </c>
      <c r="D21" s="14" t="s">
        <v>19</v>
      </c>
      <c r="E21" s="14">
        <v>12</v>
      </c>
      <c r="F21" s="7">
        <v>25</v>
      </c>
      <c r="G21" s="15">
        <v>90</v>
      </c>
      <c r="H21" s="17">
        <f t="shared" si="0"/>
        <v>2250</v>
      </c>
    </row>
    <row r="22" spans="2:8" x14ac:dyDescent="0.3">
      <c r="B22" s="16">
        <v>45632</v>
      </c>
      <c r="C22" s="6">
        <v>45632</v>
      </c>
      <c r="D22" s="14" t="s">
        <v>20</v>
      </c>
      <c r="E22" s="14">
        <v>14</v>
      </c>
      <c r="F22" s="7">
        <v>45</v>
      </c>
      <c r="G22" s="15">
        <v>28</v>
      </c>
      <c r="H22" s="17">
        <f t="shared" si="0"/>
        <v>1260</v>
      </c>
    </row>
    <row r="23" spans="2:8" x14ac:dyDescent="0.3">
      <c r="B23" s="16">
        <v>45430</v>
      </c>
      <c r="C23" s="6">
        <v>45430</v>
      </c>
      <c r="D23" s="14" t="s">
        <v>21</v>
      </c>
      <c r="E23" s="14">
        <v>15</v>
      </c>
      <c r="F23" s="7">
        <v>75</v>
      </c>
      <c r="G23" s="15">
        <v>92</v>
      </c>
      <c r="H23" s="17">
        <f t="shared" si="0"/>
        <v>6900</v>
      </c>
    </row>
    <row r="24" spans="2:8" x14ac:dyDescent="0.3">
      <c r="B24" s="16">
        <v>45612</v>
      </c>
      <c r="C24" s="6">
        <v>45612</v>
      </c>
      <c r="D24" s="14" t="s">
        <v>22</v>
      </c>
      <c r="E24" s="14">
        <v>16</v>
      </c>
      <c r="F24" s="7">
        <v>65</v>
      </c>
      <c r="G24" s="15">
        <v>229</v>
      </c>
      <c r="H24" s="17">
        <f t="shared" si="0"/>
        <v>14885</v>
      </c>
    </row>
    <row r="25" spans="2:8" x14ac:dyDescent="0.3">
      <c r="B25" s="16">
        <v>45612</v>
      </c>
      <c r="C25" s="6">
        <v>45612</v>
      </c>
      <c r="D25" s="14" t="s">
        <v>23</v>
      </c>
      <c r="E25" s="14">
        <v>18</v>
      </c>
      <c r="F25" s="7">
        <v>40</v>
      </c>
      <c r="G25" s="15">
        <v>14</v>
      </c>
      <c r="H25" s="17">
        <f t="shared" si="0"/>
        <v>560</v>
      </c>
    </row>
    <row r="26" spans="2:8" x14ac:dyDescent="0.3">
      <c r="B26" s="16">
        <v>45612</v>
      </c>
      <c r="C26" s="6">
        <v>45612</v>
      </c>
      <c r="D26" s="14" t="s">
        <v>24</v>
      </c>
      <c r="E26" s="14">
        <v>19</v>
      </c>
      <c r="F26" s="7">
        <v>200</v>
      </c>
      <c r="G26" s="15">
        <v>10</v>
      </c>
      <c r="H26" s="17">
        <f t="shared" si="0"/>
        <v>2000</v>
      </c>
    </row>
    <row r="27" spans="2:8" x14ac:dyDescent="0.3">
      <c r="B27" s="16">
        <v>45612</v>
      </c>
      <c r="C27" s="6">
        <v>45612</v>
      </c>
      <c r="D27" s="14" t="s">
        <v>25</v>
      </c>
      <c r="E27" s="14">
        <v>20</v>
      </c>
      <c r="F27" s="8">
        <v>318.60000000000002</v>
      </c>
      <c r="G27" s="15">
        <v>1</v>
      </c>
      <c r="H27" s="17">
        <f t="shared" si="0"/>
        <v>318.60000000000002</v>
      </c>
    </row>
    <row r="28" spans="2:8" x14ac:dyDescent="0.3">
      <c r="B28" s="16">
        <v>45612</v>
      </c>
      <c r="C28" s="6">
        <v>45612</v>
      </c>
      <c r="D28" s="14" t="s">
        <v>26</v>
      </c>
      <c r="E28" s="14">
        <v>25</v>
      </c>
      <c r="F28" s="7">
        <v>127.44</v>
      </c>
      <c r="G28" s="15">
        <v>9</v>
      </c>
      <c r="H28" s="17">
        <f t="shared" si="0"/>
        <v>1146.96</v>
      </c>
    </row>
    <row r="29" spans="2:8" x14ac:dyDescent="0.3">
      <c r="B29" s="16">
        <v>45612</v>
      </c>
      <c r="C29" s="6">
        <v>45612</v>
      </c>
      <c r="D29" s="14" t="s">
        <v>27</v>
      </c>
      <c r="E29" s="14">
        <v>26</v>
      </c>
      <c r="F29" s="7">
        <v>61.36</v>
      </c>
      <c r="G29" s="15">
        <v>18</v>
      </c>
      <c r="H29" s="17">
        <f t="shared" si="0"/>
        <v>1104.48</v>
      </c>
    </row>
    <row r="30" spans="2:8" x14ac:dyDescent="0.3">
      <c r="B30" s="16">
        <v>45612</v>
      </c>
      <c r="C30" s="6">
        <v>45612</v>
      </c>
      <c r="D30" s="14" t="s">
        <v>28</v>
      </c>
      <c r="E30" s="14">
        <v>27</v>
      </c>
      <c r="F30" s="9">
        <v>147.5</v>
      </c>
      <c r="G30" s="15">
        <v>4</v>
      </c>
      <c r="H30" s="17">
        <f t="shared" si="0"/>
        <v>590</v>
      </c>
    </row>
    <row r="31" spans="2:8" x14ac:dyDescent="0.3">
      <c r="B31" s="16">
        <v>45612</v>
      </c>
      <c r="C31" s="6">
        <v>45612</v>
      </c>
      <c r="D31" s="14" t="s">
        <v>29</v>
      </c>
      <c r="E31" s="14">
        <v>31</v>
      </c>
      <c r="F31" s="7">
        <v>108.56</v>
      </c>
      <c r="G31" s="15">
        <v>1</v>
      </c>
      <c r="H31" s="17">
        <f t="shared" si="0"/>
        <v>108.56</v>
      </c>
    </row>
    <row r="32" spans="2:8" x14ac:dyDescent="0.3">
      <c r="B32" s="16">
        <v>45612</v>
      </c>
      <c r="C32" s="6">
        <v>45612</v>
      </c>
      <c r="D32" s="14" t="s">
        <v>30</v>
      </c>
      <c r="E32" s="14">
        <v>33</v>
      </c>
      <c r="F32" s="7">
        <v>342.2</v>
      </c>
      <c r="G32" s="15">
        <v>31</v>
      </c>
      <c r="H32" s="17">
        <f t="shared" si="0"/>
        <v>10608.199999999999</v>
      </c>
    </row>
    <row r="33" spans="2:8" x14ac:dyDescent="0.3">
      <c r="B33" s="16">
        <v>45612</v>
      </c>
      <c r="C33" s="6">
        <v>45612</v>
      </c>
      <c r="D33" s="14" t="s">
        <v>31</v>
      </c>
      <c r="E33" s="14">
        <v>34</v>
      </c>
      <c r="F33" s="7">
        <v>413</v>
      </c>
      <c r="G33" s="15">
        <v>37</v>
      </c>
      <c r="H33" s="17">
        <f t="shared" si="0"/>
        <v>15281</v>
      </c>
    </row>
    <row r="34" spans="2:8" x14ac:dyDescent="0.3">
      <c r="B34" s="16">
        <v>45612</v>
      </c>
      <c r="C34" s="6">
        <v>45612</v>
      </c>
      <c r="D34" s="14" t="s">
        <v>32</v>
      </c>
      <c r="E34" s="14">
        <v>35</v>
      </c>
      <c r="F34" s="7">
        <v>427.75</v>
      </c>
      <c r="G34" s="15">
        <v>6</v>
      </c>
      <c r="H34" s="17">
        <f t="shared" si="0"/>
        <v>2566.5</v>
      </c>
    </row>
    <row r="35" spans="2:8" x14ac:dyDescent="0.3">
      <c r="B35" s="16">
        <v>45612</v>
      </c>
      <c r="C35" s="6">
        <v>45612</v>
      </c>
      <c r="D35" s="14" t="s">
        <v>33</v>
      </c>
      <c r="E35" s="14">
        <v>36</v>
      </c>
      <c r="F35" s="7">
        <v>85.55</v>
      </c>
      <c r="G35" s="15">
        <v>13</v>
      </c>
      <c r="H35" s="17">
        <f t="shared" si="0"/>
        <v>1112.1499999999999</v>
      </c>
    </row>
    <row r="36" spans="2:8" x14ac:dyDescent="0.3">
      <c r="B36" s="16">
        <v>45612</v>
      </c>
      <c r="C36" s="6">
        <v>45612</v>
      </c>
      <c r="D36" s="14" t="s">
        <v>34</v>
      </c>
      <c r="E36" s="14">
        <v>38</v>
      </c>
      <c r="F36" s="8">
        <v>51.92</v>
      </c>
      <c r="G36" s="15">
        <v>26</v>
      </c>
      <c r="H36" s="17">
        <f t="shared" si="0"/>
        <v>1349.92</v>
      </c>
    </row>
    <row r="37" spans="2:8" x14ac:dyDescent="0.3">
      <c r="B37" s="16">
        <v>45612</v>
      </c>
      <c r="C37" s="6">
        <v>45612</v>
      </c>
      <c r="D37" s="14" t="s">
        <v>35</v>
      </c>
      <c r="E37" s="14">
        <v>39</v>
      </c>
      <c r="F37" s="7">
        <v>245</v>
      </c>
      <c r="G37" s="15">
        <v>16</v>
      </c>
      <c r="H37" s="17">
        <f t="shared" si="0"/>
        <v>3920</v>
      </c>
    </row>
    <row r="38" spans="2:8" x14ac:dyDescent="0.3">
      <c r="B38" s="16">
        <v>45612</v>
      </c>
      <c r="C38" s="6">
        <v>45612</v>
      </c>
      <c r="D38" s="14" t="s">
        <v>36</v>
      </c>
      <c r="E38" s="14">
        <v>40</v>
      </c>
      <c r="F38" s="8">
        <v>459.02</v>
      </c>
      <c r="G38" s="15">
        <v>4</v>
      </c>
      <c r="H38" s="17">
        <f t="shared" si="0"/>
        <v>1836.08</v>
      </c>
    </row>
    <row r="39" spans="2:8" x14ac:dyDescent="0.3">
      <c r="B39" s="16">
        <v>45612</v>
      </c>
      <c r="C39" s="6">
        <v>45612</v>
      </c>
      <c r="D39" s="14" t="s">
        <v>7</v>
      </c>
      <c r="E39" s="14">
        <v>41</v>
      </c>
      <c r="F39" s="10">
        <f>2.02*1.18</f>
        <v>2.3835999999999999</v>
      </c>
      <c r="G39" s="15">
        <v>8</v>
      </c>
      <c r="H39" s="17">
        <f t="shared" si="0"/>
        <v>19.0688</v>
      </c>
    </row>
    <row r="40" spans="2:8" x14ac:dyDescent="0.3">
      <c r="B40" s="16">
        <v>45612</v>
      </c>
      <c r="C40" s="6">
        <v>45612</v>
      </c>
      <c r="D40" s="14" t="s">
        <v>37</v>
      </c>
      <c r="E40" s="14">
        <v>44</v>
      </c>
      <c r="F40" s="11">
        <v>51.13</v>
      </c>
      <c r="G40" s="15">
        <v>6</v>
      </c>
      <c r="H40" s="18">
        <f t="shared" si="0"/>
        <v>306.78000000000003</v>
      </c>
    </row>
    <row r="41" spans="2:8" x14ac:dyDescent="0.3">
      <c r="B41" s="16">
        <v>45612</v>
      </c>
      <c r="C41" s="6">
        <v>45612</v>
      </c>
      <c r="D41" s="14" t="s">
        <v>38</v>
      </c>
      <c r="E41" s="14">
        <v>47</v>
      </c>
      <c r="F41" s="11">
        <v>56.99</v>
      </c>
      <c r="G41" s="15">
        <v>1</v>
      </c>
      <c r="H41" s="18">
        <f t="shared" si="0"/>
        <v>56.99</v>
      </c>
    </row>
    <row r="42" spans="2:8" x14ac:dyDescent="0.3">
      <c r="B42" s="16">
        <v>45612</v>
      </c>
      <c r="C42" s="6">
        <v>45612</v>
      </c>
      <c r="D42" s="14" t="s">
        <v>39</v>
      </c>
      <c r="E42" s="14">
        <v>50</v>
      </c>
      <c r="F42" s="11">
        <v>385.46</v>
      </c>
      <c r="G42" s="15">
        <v>12</v>
      </c>
      <c r="H42" s="18">
        <f t="shared" si="0"/>
        <v>4625.5199999999995</v>
      </c>
    </row>
    <row r="43" spans="2:8" x14ac:dyDescent="0.3">
      <c r="B43" s="16">
        <v>45612</v>
      </c>
      <c r="C43" s="6">
        <v>45612</v>
      </c>
      <c r="D43" s="14" t="s">
        <v>40</v>
      </c>
      <c r="E43" s="14">
        <v>51</v>
      </c>
      <c r="F43" s="11">
        <v>1770</v>
      </c>
      <c r="G43" s="15">
        <v>12</v>
      </c>
      <c r="H43" s="18">
        <f t="shared" si="0"/>
        <v>21240</v>
      </c>
    </row>
    <row r="44" spans="2:8" x14ac:dyDescent="0.3">
      <c r="B44" s="16">
        <v>45612</v>
      </c>
      <c r="C44" s="6">
        <v>45612</v>
      </c>
      <c r="D44" s="14" t="s">
        <v>41</v>
      </c>
      <c r="E44" s="14">
        <v>53</v>
      </c>
      <c r="F44" s="7">
        <v>247.8</v>
      </c>
      <c r="G44" s="15">
        <v>27</v>
      </c>
      <c r="H44" s="17">
        <f t="shared" si="0"/>
        <v>6690.6</v>
      </c>
    </row>
    <row r="45" spans="2:8" x14ac:dyDescent="0.3">
      <c r="B45" s="16">
        <v>45612</v>
      </c>
      <c r="C45" s="6">
        <v>45612</v>
      </c>
      <c r="D45" s="14" t="s">
        <v>42</v>
      </c>
      <c r="E45" s="14">
        <v>54</v>
      </c>
      <c r="F45" s="8">
        <v>472</v>
      </c>
      <c r="G45" s="15">
        <v>2</v>
      </c>
      <c r="H45" s="17">
        <f t="shared" si="0"/>
        <v>944</v>
      </c>
    </row>
    <row r="46" spans="2:8" x14ac:dyDescent="0.3">
      <c r="B46" s="16">
        <v>45612</v>
      </c>
      <c r="C46" s="6">
        <v>45612</v>
      </c>
      <c r="D46" s="14" t="s">
        <v>43</v>
      </c>
      <c r="E46" s="14">
        <v>55</v>
      </c>
      <c r="F46" s="7">
        <v>107.38</v>
      </c>
      <c r="G46" s="15">
        <v>1</v>
      </c>
      <c r="H46" s="17">
        <f>+F46*G46</f>
        <v>107.38</v>
      </c>
    </row>
    <row r="47" spans="2:8" x14ac:dyDescent="0.3">
      <c r="B47" s="16">
        <v>45612</v>
      </c>
      <c r="C47" s="6">
        <v>45612</v>
      </c>
      <c r="D47" s="14" t="s">
        <v>44</v>
      </c>
      <c r="E47" s="14">
        <v>61</v>
      </c>
      <c r="F47" s="7">
        <v>188.8</v>
      </c>
      <c r="G47" s="15">
        <v>30</v>
      </c>
      <c r="H47" s="17">
        <f>F47*G47</f>
        <v>5664</v>
      </c>
    </row>
    <row r="48" spans="2:8" x14ac:dyDescent="0.3">
      <c r="B48" s="16">
        <v>45612</v>
      </c>
      <c r="C48" s="6">
        <v>45612</v>
      </c>
      <c r="D48" s="14" t="s">
        <v>45</v>
      </c>
      <c r="E48" s="14">
        <v>62</v>
      </c>
      <c r="F48" s="7">
        <v>619.5</v>
      </c>
      <c r="G48" s="15">
        <v>8</v>
      </c>
      <c r="H48" s="17">
        <f>+F48*G48</f>
        <v>4956</v>
      </c>
    </row>
    <row r="49" spans="2:8" x14ac:dyDescent="0.3">
      <c r="B49" s="16">
        <v>45612</v>
      </c>
      <c r="C49" s="6">
        <v>45612</v>
      </c>
      <c r="D49" s="14" t="s">
        <v>46</v>
      </c>
      <c r="E49" s="14">
        <v>66</v>
      </c>
      <c r="F49" s="7">
        <v>306.8</v>
      </c>
      <c r="G49" s="15">
        <v>9</v>
      </c>
      <c r="H49" s="17">
        <f>F49*G49</f>
        <v>2761.2000000000003</v>
      </c>
    </row>
    <row r="50" spans="2:8" x14ac:dyDescent="0.3">
      <c r="B50" s="16">
        <v>45612</v>
      </c>
      <c r="C50" s="6">
        <v>45612</v>
      </c>
      <c r="D50" s="14" t="s">
        <v>47</v>
      </c>
      <c r="E50" s="14">
        <v>67</v>
      </c>
      <c r="F50" s="7">
        <v>147.5</v>
      </c>
      <c r="G50" s="15">
        <v>4</v>
      </c>
      <c r="H50" s="17">
        <f>+F50*G50</f>
        <v>590</v>
      </c>
    </row>
    <row r="51" spans="2:8" x14ac:dyDescent="0.3">
      <c r="B51" s="16">
        <v>45612</v>
      </c>
      <c r="C51" s="6">
        <v>45612</v>
      </c>
      <c r="D51" s="14" t="s">
        <v>48</v>
      </c>
      <c r="E51" s="14">
        <v>73</v>
      </c>
      <c r="F51" s="12">
        <v>129.80000000000001</v>
      </c>
      <c r="G51" s="15">
        <v>10</v>
      </c>
      <c r="H51" s="17">
        <f>+F51*G51</f>
        <v>1298</v>
      </c>
    </row>
    <row r="52" spans="2:8" x14ac:dyDescent="0.3">
      <c r="B52" s="16">
        <v>45612</v>
      </c>
      <c r="C52" s="6">
        <v>45612</v>
      </c>
      <c r="D52" s="14" t="s">
        <v>49</v>
      </c>
      <c r="E52" s="14">
        <v>74</v>
      </c>
      <c r="F52" s="10">
        <v>241.9</v>
      </c>
      <c r="G52" s="15">
        <v>29</v>
      </c>
      <c r="H52" s="17">
        <f t="shared" ref="H52:H115" si="1">F52*G52</f>
        <v>7015.1</v>
      </c>
    </row>
    <row r="53" spans="2:8" x14ac:dyDescent="0.3">
      <c r="B53" s="16">
        <v>45612</v>
      </c>
      <c r="C53" s="6">
        <v>45612</v>
      </c>
      <c r="D53" s="14" t="s">
        <v>50</v>
      </c>
      <c r="E53" s="14">
        <v>76</v>
      </c>
      <c r="F53" s="12">
        <v>401.2</v>
      </c>
      <c r="G53" s="15">
        <v>36</v>
      </c>
      <c r="H53" s="17">
        <f t="shared" si="1"/>
        <v>14443.199999999999</v>
      </c>
    </row>
    <row r="54" spans="2:8" x14ac:dyDescent="0.3">
      <c r="B54" s="16">
        <v>45612</v>
      </c>
      <c r="C54" s="6">
        <v>45612</v>
      </c>
      <c r="D54" s="14" t="s">
        <v>51</v>
      </c>
      <c r="E54" s="14">
        <v>77</v>
      </c>
      <c r="F54" s="12">
        <v>65.14</v>
      </c>
      <c r="G54" s="15">
        <v>25</v>
      </c>
      <c r="H54" s="19">
        <f t="shared" si="1"/>
        <v>1628.5</v>
      </c>
    </row>
    <row r="55" spans="2:8" x14ac:dyDescent="0.3">
      <c r="B55" s="16">
        <v>45612</v>
      </c>
      <c r="C55" s="6">
        <v>45612</v>
      </c>
      <c r="D55" s="14" t="s">
        <v>52</v>
      </c>
      <c r="E55" s="14">
        <v>78</v>
      </c>
      <c r="F55" s="8">
        <v>94</v>
      </c>
      <c r="G55" s="15">
        <v>39</v>
      </c>
      <c r="H55" s="17">
        <f t="shared" si="1"/>
        <v>3666</v>
      </c>
    </row>
    <row r="56" spans="2:8" x14ac:dyDescent="0.3">
      <c r="B56" s="16">
        <v>45612</v>
      </c>
      <c r="C56" s="6">
        <v>45612</v>
      </c>
      <c r="D56" s="14" t="s">
        <v>53</v>
      </c>
      <c r="E56" s="14">
        <v>79</v>
      </c>
      <c r="F56" s="12">
        <v>141.6</v>
      </c>
      <c r="G56" s="15">
        <v>5</v>
      </c>
      <c r="H56" s="17">
        <f t="shared" si="1"/>
        <v>708</v>
      </c>
    </row>
    <row r="57" spans="2:8" x14ac:dyDescent="0.3">
      <c r="B57" s="16">
        <v>45612</v>
      </c>
      <c r="C57" s="6">
        <v>45612</v>
      </c>
      <c r="D57" s="14" t="s">
        <v>54</v>
      </c>
      <c r="E57" s="14">
        <v>83</v>
      </c>
      <c r="F57" s="12">
        <v>128.27000000000001</v>
      </c>
      <c r="G57" s="15">
        <v>2</v>
      </c>
      <c r="H57" s="17">
        <f t="shared" si="1"/>
        <v>256.54000000000002</v>
      </c>
    </row>
    <row r="58" spans="2:8" x14ac:dyDescent="0.3">
      <c r="B58" s="16">
        <v>45612</v>
      </c>
      <c r="C58" s="6">
        <v>45612</v>
      </c>
      <c r="D58" s="14" t="s">
        <v>55</v>
      </c>
      <c r="E58" s="14">
        <v>84</v>
      </c>
      <c r="F58" s="12">
        <v>76.7</v>
      </c>
      <c r="G58" s="15">
        <v>8</v>
      </c>
      <c r="H58" s="17">
        <f t="shared" si="1"/>
        <v>613.6</v>
      </c>
    </row>
    <row r="59" spans="2:8" x14ac:dyDescent="0.3">
      <c r="B59" s="16">
        <v>45612</v>
      </c>
      <c r="C59" s="6">
        <v>45612</v>
      </c>
      <c r="D59" s="14" t="s">
        <v>56</v>
      </c>
      <c r="E59" s="14">
        <v>85</v>
      </c>
      <c r="F59" s="12">
        <v>106.2</v>
      </c>
      <c r="G59" s="15">
        <v>3</v>
      </c>
      <c r="H59" s="17">
        <f t="shared" si="1"/>
        <v>318.60000000000002</v>
      </c>
    </row>
    <row r="60" spans="2:8" x14ac:dyDescent="0.3">
      <c r="B60" s="16">
        <v>45612</v>
      </c>
      <c r="C60" s="6">
        <v>45612</v>
      </c>
      <c r="D60" s="14" t="s">
        <v>57</v>
      </c>
      <c r="E60" s="14">
        <v>86</v>
      </c>
      <c r="F60" s="12">
        <v>44.84</v>
      </c>
      <c r="G60" s="15">
        <v>1</v>
      </c>
      <c r="H60" s="17">
        <f t="shared" si="1"/>
        <v>44.84</v>
      </c>
    </row>
    <row r="61" spans="2:8" x14ac:dyDescent="0.3">
      <c r="B61" s="16">
        <v>45612</v>
      </c>
      <c r="C61" s="6">
        <v>45612</v>
      </c>
      <c r="D61" s="14" t="s">
        <v>58</v>
      </c>
      <c r="E61" s="14">
        <v>87</v>
      </c>
      <c r="F61" s="12">
        <v>220</v>
      </c>
      <c r="G61" s="15">
        <v>18</v>
      </c>
      <c r="H61" s="17">
        <f t="shared" si="1"/>
        <v>3960</v>
      </c>
    </row>
    <row r="62" spans="2:8" x14ac:dyDescent="0.3">
      <c r="B62" s="16">
        <v>45612</v>
      </c>
      <c r="C62" s="6">
        <v>45612</v>
      </c>
      <c r="D62" s="14" t="s">
        <v>59</v>
      </c>
      <c r="E62" s="14">
        <v>88</v>
      </c>
      <c r="F62" s="12">
        <v>235</v>
      </c>
      <c r="G62" s="15">
        <v>18</v>
      </c>
      <c r="H62" s="17">
        <f t="shared" si="1"/>
        <v>4230</v>
      </c>
    </row>
    <row r="63" spans="2:8" x14ac:dyDescent="0.3">
      <c r="B63" s="16">
        <v>45612</v>
      </c>
      <c r="C63" s="6">
        <v>45612</v>
      </c>
      <c r="D63" s="14" t="s">
        <v>60</v>
      </c>
      <c r="E63" s="14">
        <v>89</v>
      </c>
      <c r="F63" s="12">
        <v>120</v>
      </c>
      <c r="G63" s="15">
        <v>26</v>
      </c>
      <c r="H63" s="17">
        <f t="shared" si="1"/>
        <v>3120</v>
      </c>
    </row>
    <row r="64" spans="2:8" x14ac:dyDescent="0.3">
      <c r="B64" s="16">
        <v>45612</v>
      </c>
      <c r="C64" s="6">
        <v>45612</v>
      </c>
      <c r="D64" s="14" t="s">
        <v>61</v>
      </c>
      <c r="E64" s="14">
        <v>90</v>
      </c>
      <c r="F64" s="12">
        <v>145</v>
      </c>
      <c r="G64" s="15">
        <v>26</v>
      </c>
      <c r="H64" s="17">
        <f t="shared" si="1"/>
        <v>3770</v>
      </c>
    </row>
    <row r="65" spans="2:8" x14ac:dyDescent="0.3">
      <c r="B65" s="16">
        <v>45612</v>
      </c>
      <c r="C65" s="6">
        <v>45612</v>
      </c>
      <c r="D65" s="14" t="s">
        <v>62</v>
      </c>
      <c r="E65" s="14">
        <v>91</v>
      </c>
      <c r="F65" s="12">
        <v>309.99</v>
      </c>
      <c r="G65" s="15">
        <v>10</v>
      </c>
      <c r="H65" s="17">
        <f t="shared" si="1"/>
        <v>3099.9</v>
      </c>
    </row>
    <row r="66" spans="2:8" x14ac:dyDescent="0.3">
      <c r="B66" s="16">
        <v>45612</v>
      </c>
      <c r="C66" s="6">
        <v>45612</v>
      </c>
      <c r="D66" s="14" t="s">
        <v>63</v>
      </c>
      <c r="E66" s="14">
        <v>93</v>
      </c>
      <c r="F66" s="12">
        <v>141.6</v>
      </c>
      <c r="G66" s="15">
        <v>5</v>
      </c>
      <c r="H66" s="17">
        <f t="shared" si="1"/>
        <v>708</v>
      </c>
    </row>
    <row r="67" spans="2:8" x14ac:dyDescent="0.3">
      <c r="B67" s="16">
        <v>45612</v>
      </c>
      <c r="C67" s="6">
        <v>45612</v>
      </c>
      <c r="D67" s="14" t="s">
        <v>64</v>
      </c>
      <c r="E67" s="14">
        <v>96</v>
      </c>
      <c r="F67" s="12">
        <v>188.8</v>
      </c>
      <c r="G67" s="15">
        <v>18</v>
      </c>
      <c r="H67" s="17">
        <f t="shared" si="1"/>
        <v>3398.4</v>
      </c>
    </row>
    <row r="68" spans="2:8" ht="15.6" x14ac:dyDescent="0.3">
      <c r="B68" s="16">
        <v>45612</v>
      </c>
      <c r="C68" s="6">
        <v>45612</v>
      </c>
      <c r="D68" s="14" t="s">
        <v>65</v>
      </c>
      <c r="E68" s="14">
        <v>97</v>
      </c>
      <c r="F68" s="1">
        <v>215</v>
      </c>
      <c r="G68" s="15">
        <v>23</v>
      </c>
      <c r="H68" s="17">
        <f t="shared" si="1"/>
        <v>4945</v>
      </c>
    </row>
    <row r="69" spans="2:8" ht="15.6" x14ac:dyDescent="0.3">
      <c r="B69" s="16">
        <v>45612</v>
      </c>
      <c r="C69" s="6">
        <v>45612</v>
      </c>
      <c r="D69" s="14" t="s">
        <v>66</v>
      </c>
      <c r="E69" s="14">
        <v>100</v>
      </c>
      <c r="F69" s="1">
        <v>79.650000000000006</v>
      </c>
      <c r="G69" s="15">
        <v>2</v>
      </c>
      <c r="H69" s="17">
        <f t="shared" si="1"/>
        <v>159.30000000000001</v>
      </c>
    </row>
    <row r="70" spans="2:8" ht="15.6" x14ac:dyDescent="0.3">
      <c r="B70" s="16">
        <v>45612</v>
      </c>
      <c r="C70" s="6">
        <v>45612</v>
      </c>
      <c r="D70" s="14" t="s">
        <v>67</v>
      </c>
      <c r="E70" s="14">
        <v>107</v>
      </c>
      <c r="F70" s="1">
        <v>20</v>
      </c>
      <c r="G70" s="15">
        <v>175</v>
      </c>
      <c r="H70" s="17">
        <f t="shared" si="1"/>
        <v>3500</v>
      </c>
    </row>
    <row r="71" spans="2:8" ht="15.6" x14ac:dyDescent="0.3">
      <c r="B71" s="16">
        <v>45612</v>
      </c>
      <c r="C71" s="6">
        <v>45612</v>
      </c>
      <c r="D71" s="14" t="s">
        <v>68</v>
      </c>
      <c r="E71" s="14">
        <v>110</v>
      </c>
      <c r="F71" s="1">
        <v>53.1</v>
      </c>
      <c r="G71" s="15">
        <v>320</v>
      </c>
      <c r="H71" s="17">
        <f t="shared" si="1"/>
        <v>16992</v>
      </c>
    </row>
    <row r="72" spans="2:8" ht="15.6" x14ac:dyDescent="0.3">
      <c r="B72" s="16">
        <v>45612</v>
      </c>
      <c r="C72" s="6">
        <v>45612</v>
      </c>
      <c r="D72" s="14" t="s">
        <v>69</v>
      </c>
      <c r="E72" s="14">
        <v>111</v>
      </c>
      <c r="F72" s="1">
        <v>21.31</v>
      </c>
      <c r="G72" s="15">
        <v>352</v>
      </c>
      <c r="H72" s="17">
        <f t="shared" si="1"/>
        <v>7501.12</v>
      </c>
    </row>
    <row r="73" spans="2:8" ht="15.6" x14ac:dyDescent="0.3">
      <c r="B73" s="16">
        <v>45612</v>
      </c>
      <c r="C73" s="6">
        <v>45612</v>
      </c>
      <c r="D73" s="14" t="s">
        <v>70</v>
      </c>
      <c r="E73" s="14">
        <v>112</v>
      </c>
      <c r="F73" s="1">
        <v>177</v>
      </c>
      <c r="G73" s="15">
        <v>70</v>
      </c>
      <c r="H73" s="17">
        <f t="shared" si="1"/>
        <v>12390</v>
      </c>
    </row>
    <row r="74" spans="2:8" ht="15.6" x14ac:dyDescent="0.3">
      <c r="B74" s="16">
        <v>45612</v>
      </c>
      <c r="C74" s="6">
        <v>45612</v>
      </c>
      <c r="D74" s="14" t="s">
        <v>71</v>
      </c>
      <c r="E74" s="14">
        <v>113</v>
      </c>
      <c r="F74" s="1">
        <v>19.82</v>
      </c>
      <c r="G74" s="15">
        <v>42</v>
      </c>
      <c r="H74" s="17">
        <f t="shared" si="1"/>
        <v>832.44</v>
      </c>
    </row>
    <row r="75" spans="2:8" ht="15.6" x14ac:dyDescent="0.3">
      <c r="B75" s="16">
        <v>45612</v>
      </c>
      <c r="C75" s="6">
        <v>45612</v>
      </c>
      <c r="D75" s="14" t="s">
        <v>72</v>
      </c>
      <c r="E75" s="14">
        <v>114</v>
      </c>
      <c r="F75" s="1">
        <v>3.54</v>
      </c>
      <c r="G75" s="15">
        <v>18</v>
      </c>
      <c r="H75" s="17">
        <f t="shared" si="1"/>
        <v>63.72</v>
      </c>
    </row>
    <row r="76" spans="2:8" ht="15.6" x14ac:dyDescent="0.3">
      <c r="B76" s="16">
        <v>45612</v>
      </c>
      <c r="C76" s="6">
        <v>45612</v>
      </c>
      <c r="D76" s="14" t="s">
        <v>73</v>
      </c>
      <c r="E76" s="14">
        <v>115</v>
      </c>
      <c r="F76" s="1">
        <f>317.6/100</f>
        <v>3.1760000000000002</v>
      </c>
      <c r="G76" s="15">
        <v>29</v>
      </c>
      <c r="H76" s="17">
        <f t="shared" si="1"/>
        <v>92.103999999999999</v>
      </c>
    </row>
    <row r="77" spans="2:8" ht="15.6" x14ac:dyDescent="0.3">
      <c r="B77" s="16">
        <v>45612</v>
      </c>
      <c r="C77" s="6">
        <v>45612</v>
      </c>
      <c r="D77" s="14" t="s">
        <v>74</v>
      </c>
      <c r="E77" s="14">
        <v>116</v>
      </c>
      <c r="F77" s="1">
        <v>59</v>
      </c>
      <c r="G77" s="15">
        <v>11</v>
      </c>
      <c r="H77" s="17">
        <f t="shared" si="1"/>
        <v>649</v>
      </c>
    </row>
    <row r="78" spans="2:8" ht="15.6" x14ac:dyDescent="0.3">
      <c r="B78" s="16">
        <v>45612</v>
      </c>
      <c r="C78" s="6">
        <v>45612</v>
      </c>
      <c r="D78" s="14" t="s">
        <v>75</v>
      </c>
      <c r="E78" s="14">
        <v>117</v>
      </c>
      <c r="F78" s="1">
        <v>41.04</v>
      </c>
      <c r="G78" s="15">
        <v>2</v>
      </c>
      <c r="H78" s="17">
        <f t="shared" si="1"/>
        <v>82.08</v>
      </c>
    </row>
    <row r="79" spans="2:8" ht="15.6" x14ac:dyDescent="0.3">
      <c r="B79" s="16">
        <v>45612</v>
      </c>
      <c r="C79" s="6">
        <v>45612</v>
      </c>
      <c r="D79" s="14" t="s">
        <v>76</v>
      </c>
      <c r="E79" s="14">
        <v>119</v>
      </c>
      <c r="F79" s="1">
        <v>112.1</v>
      </c>
      <c r="G79" s="15">
        <v>53</v>
      </c>
      <c r="H79" s="17">
        <f t="shared" si="1"/>
        <v>5941.2999999999993</v>
      </c>
    </row>
    <row r="80" spans="2:8" ht="15.6" x14ac:dyDescent="0.3">
      <c r="B80" s="16">
        <v>45612</v>
      </c>
      <c r="C80" s="6">
        <v>45612</v>
      </c>
      <c r="D80" s="14" t="s">
        <v>77</v>
      </c>
      <c r="E80" s="14">
        <v>121</v>
      </c>
      <c r="F80" s="1">
        <v>85.05</v>
      </c>
      <c r="G80" s="15">
        <v>8</v>
      </c>
      <c r="H80" s="17">
        <f t="shared" si="1"/>
        <v>680.4</v>
      </c>
    </row>
    <row r="81" spans="2:8" ht="15.6" x14ac:dyDescent="0.3">
      <c r="B81" s="16">
        <v>45612</v>
      </c>
      <c r="C81" s="6">
        <v>45612</v>
      </c>
      <c r="D81" s="14" t="s">
        <v>78</v>
      </c>
      <c r="E81" s="14">
        <v>122</v>
      </c>
      <c r="F81" s="1">
        <v>141.6</v>
      </c>
      <c r="G81" s="15">
        <v>0</v>
      </c>
      <c r="H81" s="17">
        <f t="shared" si="1"/>
        <v>0</v>
      </c>
    </row>
    <row r="82" spans="2:8" ht="15.6" x14ac:dyDescent="0.3">
      <c r="B82" s="16">
        <v>45612</v>
      </c>
      <c r="C82" s="6">
        <v>45612</v>
      </c>
      <c r="D82" s="14" t="s">
        <v>79</v>
      </c>
      <c r="E82" s="14">
        <v>123</v>
      </c>
      <c r="F82" s="1">
        <v>56</v>
      </c>
      <c r="G82" s="15">
        <v>7</v>
      </c>
      <c r="H82" s="17">
        <f t="shared" si="1"/>
        <v>392</v>
      </c>
    </row>
    <row r="83" spans="2:8" ht="15.6" x14ac:dyDescent="0.3">
      <c r="B83" s="16">
        <v>45612</v>
      </c>
      <c r="C83" s="6">
        <v>45612</v>
      </c>
      <c r="D83" s="14" t="s">
        <v>80</v>
      </c>
      <c r="E83" s="14">
        <v>124</v>
      </c>
      <c r="F83" s="1">
        <f>59.8*1.18</f>
        <v>70.563999999999993</v>
      </c>
      <c r="G83" s="15">
        <v>81</v>
      </c>
      <c r="H83" s="17">
        <f t="shared" si="1"/>
        <v>5715.6839999999993</v>
      </c>
    </row>
    <row r="84" spans="2:8" ht="15.6" x14ac:dyDescent="0.3">
      <c r="B84" s="16">
        <v>45612</v>
      </c>
      <c r="C84" s="6">
        <v>45612</v>
      </c>
      <c r="D84" s="14" t="s">
        <v>81</v>
      </c>
      <c r="E84" s="14">
        <v>125</v>
      </c>
      <c r="F84" s="1">
        <v>17.7</v>
      </c>
      <c r="G84" s="15">
        <v>5</v>
      </c>
      <c r="H84" s="17">
        <f t="shared" si="1"/>
        <v>88.5</v>
      </c>
    </row>
    <row r="85" spans="2:8" ht="15.6" x14ac:dyDescent="0.3">
      <c r="B85" s="16">
        <v>45612</v>
      </c>
      <c r="C85" s="6">
        <v>45612</v>
      </c>
      <c r="D85" s="14" t="s">
        <v>82</v>
      </c>
      <c r="E85" s="14">
        <v>127</v>
      </c>
      <c r="F85" s="1">
        <v>47.2</v>
      </c>
      <c r="G85" s="15">
        <v>182</v>
      </c>
      <c r="H85" s="17">
        <f t="shared" si="1"/>
        <v>8590.4</v>
      </c>
    </row>
    <row r="86" spans="2:8" ht="15.6" x14ac:dyDescent="0.3">
      <c r="B86" s="16">
        <v>45612</v>
      </c>
      <c r="C86" s="6">
        <v>45612</v>
      </c>
      <c r="D86" s="14" t="s">
        <v>83</v>
      </c>
      <c r="E86" s="14">
        <v>130</v>
      </c>
      <c r="F86" s="1">
        <v>33</v>
      </c>
      <c r="G86" s="15">
        <v>1</v>
      </c>
      <c r="H86" s="17">
        <f t="shared" si="1"/>
        <v>33</v>
      </c>
    </row>
    <row r="87" spans="2:8" ht="15.6" x14ac:dyDescent="0.3">
      <c r="B87" s="16">
        <v>45612</v>
      </c>
      <c r="C87" s="6">
        <v>45612</v>
      </c>
      <c r="D87" s="14" t="s">
        <v>84</v>
      </c>
      <c r="E87" s="14">
        <v>131</v>
      </c>
      <c r="F87" s="1">
        <v>62.0916</v>
      </c>
      <c r="G87" s="15">
        <v>25</v>
      </c>
      <c r="H87" s="17">
        <f t="shared" si="1"/>
        <v>1552.29</v>
      </c>
    </row>
    <row r="88" spans="2:8" ht="15.6" x14ac:dyDescent="0.3">
      <c r="B88" s="16">
        <v>45612</v>
      </c>
      <c r="C88" s="6">
        <v>45612</v>
      </c>
      <c r="D88" s="14" t="s">
        <v>85</v>
      </c>
      <c r="E88" s="14">
        <v>132</v>
      </c>
      <c r="F88" s="1">
        <f>5.17*1.18</f>
        <v>6.1006</v>
      </c>
      <c r="G88" s="15">
        <v>2</v>
      </c>
      <c r="H88" s="17">
        <f t="shared" si="1"/>
        <v>12.2012</v>
      </c>
    </row>
    <row r="89" spans="2:8" ht="15.6" x14ac:dyDescent="0.3">
      <c r="B89" s="16">
        <v>45612</v>
      </c>
      <c r="C89" s="6">
        <v>45612</v>
      </c>
      <c r="D89" s="14" t="s">
        <v>86</v>
      </c>
      <c r="E89" s="14">
        <v>133</v>
      </c>
      <c r="F89" s="1">
        <v>6.88</v>
      </c>
      <c r="G89" s="15">
        <v>3</v>
      </c>
      <c r="H89" s="17">
        <f t="shared" si="1"/>
        <v>20.64</v>
      </c>
    </row>
    <row r="90" spans="2:8" ht="15.6" x14ac:dyDescent="0.3">
      <c r="B90" s="16">
        <v>45612</v>
      </c>
      <c r="C90" s="6">
        <v>45612</v>
      </c>
      <c r="D90" s="14" t="s">
        <v>87</v>
      </c>
      <c r="E90" s="14">
        <v>134</v>
      </c>
      <c r="F90" s="1">
        <v>17.7</v>
      </c>
      <c r="G90" s="15">
        <v>6</v>
      </c>
      <c r="H90" s="17">
        <f t="shared" si="1"/>
        <v>106.19999999999999</v>
      </c>
    </row>
    <row r="91" spans="2:8" ht="15.6" x14ac:dyDescent="0.3">
      <c r="B91" s="16">
        <v>45612</v>
      </c>
      <c r="C91" s="6">
        <v>45612</v>
      </c>
      <c r="D91" s="14" t="s">
        <v>88</v>
      </c>
      <c r="E91" s="14">
        <v>135</v>
      </c>
      <c r="F91" s="1">
        <f>110.6/12</f>
        <v>9.2166666666666668</v>
      </c>
      <c r="G91" s="15">
        <v>6</v>
      </c>
      <c r="H91" s="17">
        <f t="shared" si="1"/>
        <v>55.3</v>
      </c>
    </row>
    <row r="92" spans="2:8" ht="15.6" x14ac:dyDescent="0.3">
      <c r="B92" s="16">
        <v>45612</v>
      </c>
      <c r="C92" s="6">
        <v>45612</v>
      </c>
      <c r="D92" s="14" t="s">
        <v>89</v>
      </c>
      <c r="E92" s="14">
        <v>136</v>
      </c>
      <c r="F92" s="1">
        <v>4.63</v>
      </c>
      <c r="G92" s="15">
        <v>46</v>
      </c>
      <c r="H92" s="17">
        <f t="shared" si="1"/>
        <v>212.98</v>
      </c>
    </row>
    <row r="93" spans="2:8" ht="15.6" x14ac:dyDescent="0.3">
      <c r="B93" s="16">
        <v>45612</v>
      </c>
      <c r="C93" s="6">
        <v>45612</v>
      </c>
      <c r="D93" s="14" t="s">
        <v>90</v>
      </c>
      <c r="E93" s="14">
        <v>137</v>
      </c>
      <c r="F93" s="1">
        <v>56.05</v>
      </c>
      <c r="G93" s="15">
        <v>5</v>
      </c>
      <c r="H93" s="17">
        <f t="shared" si="1"/>
        <v>280.25</v>
      </c>
    </row>
    <row r="94" spans="2:8" ht="15.6" x14ac:dyDescent="0.3">
      <c r="B94" s="16">
        <v>45612</v>
      </c>
      <c r="C94" s="6">
        <v>45612</v>
      </c>
      <c r="D94" s="14" t="s">
        <v>91</v>
      </c>
      <c r="E94" s="14">
        <v>140</v>
      </c>
      <c r="F94" s="1">
        <v>31.46</v>
      </c>
      <c r="G94" s="15">
        <v>45</v>
      </c>
      <c r="H94" s="17">
        <f t="shared" si="1"/>
        <v>1415.7</v>
      </c>
    </row>
    <row r="95" spans="2:8" ht="15.6" x14ac:dyDescent="0.3">
      <c r="B95" s="16">
        <v>45612</v>
      </c>
      <c r="C95" s="6">
        <v>45612</v>
      </c>
      <c r="D95" s="14" t="s">
        <v>92</v>
      </c>
      <c r="E95" s="14">
        <v>141</v>
      </c>
      <c r="F95" s="1">
        <v>145</v>
      </c>
      <c r="G95" s="15">
        <v>29</v>
      </c>
      <c r="H95" s="17">
        <f t="shared" si="1"/>
        <v>4205</v>
      </c>
    </row>
    <row r="96" spans="2:8" ht="15.6" x14ac:dyDescent="0.3">
      <c r="B96" s="16">
        <v>45612</v>
      </c>
      <c r="C96" s="6">
        <v>45612</v>
      </c>
      <c r="D96" s="14" t="s">
        <v>93</v>
      </c>
      <c r="E96" s="14">
        <v>142</v>
      </c>
      <c r="F96" s="1">
        <v>54.08</v>
      </c>
      <c r="G96" s="15">
        <v>2</v>
      </c>
      <c r="H96" s="17">
        <f t="shared" si="1"/>
        <v>108.16</v>
      </c>
    </row>
    <row r="97" spans="2:8" ht="15.6" x14ac:dyDescent="0.3">
      <c r="B97" s="16">
        <v>45612</v>
      </c>
      <c r="C97" s="6">
        <v>45612</v>
      </c>
      <c r="D97" s="14" t="s">
        <v>94</v>
      </c>
      <c r="E97" s="14">
        <v>143</v>
      </c>
      <c r="F97" s="1">
        <v>54.08</v>
      </c>
      <c r="G97" s="15">
        <v>100</v>
      </c>
      <c r="H97" s="17">
        <f t="shared" si="1"/>
        <v>5408</v>
      </c>
    </row>
    <row r="98" spans="2:8" ht="15.6" x14ac:dyDescent="0.3">
      <c r="B98" s="16">
        <v>45612</v>
      </c>
      <c r="C98" s="6">
        <v>45612</v>
      </c>
      <c r="D98" s="14" t="s">
        <v>95</v>
      </c>
      <c r="E98" s="14">
        <v>146</v>
      </c>
      <c r="F98" s="2">
        <v>9</v>
      </c>
      <c r="G98" s="15">
        <v>3</v>
      </c>
      <c r="H98" s="17">
        <f t="shared" si="1"/>
        <v>27</v>
      </c>
    </row>
    <row r="99" spans="2:8" ht="15.6" x14ac:dyDescent="0.3">
      <c r="B99" s="16">
        <v>45612</v>
      </c>
      <c r="C99" s="6">
        <v>45612</v>
      </c>
      <c r="D99" s="14" t="s">
        <v>96</v>
      </c>
      <c r="E99" s="14">
        <v>150</v>
      </c>
      <c r="F99" s="2">
        <v>9</v>
      </c>
      <c r="G99" s="15">
        <v>25</v>
      </c>
      <c r="H99" s="17">
        <f t="shared" si="1"/>
        <v>225</v>
      </c>
    </row>
    <row r="100" spans="2:8" ht="15.6" x14ac:dyDescent="0.3">
      <c r="B100" s="16">
        <v>45612</v>
      </c>
      <c r="C100" s="6">
        <v>45612</v>
      </c>
      <c r="D100" s="14" t="s">
        <v>97</v>
      </c>
      <c r="E100" s="14">
        <v>152</v>
      </c>
      <c r="F100" s="1">
        <v>23.69</v>
      </c>
      <c r="G100" s="15">
        <v>2</v>
      </c>
      <c r="H100" s="17">
        <f t="shared" si="1"/>
        <v>47.38</v>
      </c>
    </row>
    <row r="101" spans="2:8" ht="15.6" x14ac:dyDescent="0.3">
      <c r="B101" s="16">
        <v>45612</v>
      </c>
      <c r="C101" s="6">
        <v>45612</v>
      </c>
      <c r="D101" s="14" t="s">
        <v>98</v>
      </c>
      <c r="E101" s="14">
        <v>154</v>
      </c>
      <c r="F101" s="1">
        <v>283.2</v>
      </c>
      <c r="G101" s="15">
        <v>2</v>
      </c>
      <c r="H101" s="17">
        <f t="shared" si="1"/>
        <v>566.4</v>
      </c>
    </row>
    <row r="102" spans="2:8" ht="15.6" x14ac:dyDescent="0.3">
      <c r="B102" s="16">
        <v>45612</v>
      </c>
      <c r="C102" s="6">
        <v>45612</v>
      </c>
      <c r="D102" s="14" t="s">
        <v>99</v>
      </c>
      <c r="E102" s="14">
        <v>156</v>
      </c>
      <c r="F102" s="1">
        <v>362.26</v>
      </c>
      <c r="G102" s="15">
        <v>10</v>
      </c>
      <c r="H102" s="17">
        <f t="shared" si="1"/>
        <v>3622.6</v>
      </c>
    </row>
    <row r="103" spans="2:8" ht="15.6" x14ac:dyDescent="0.3">
      <c r="B103" s="16">
        <v>45612</v>
      </c>
      <c r="C103" s="6">
        <v>45612</v>
      </c>
      <c r="D103" s="14" t="s">
        <v>100</v>
      </c>
      <c r="E103" s="14">
        <v>157</v>
      </c>
      <c r="F103" s="1">
        <v>649</v>
      </c>
      <c r="G103" s="15">
        <v>13</v>
      </c>
      <c r="H103" s="17">
        <f t="shared" si="1"/>
        <v>8437</v>
      </c>
    </row>
    <row r="104" spans="2:8" ht="15.6" x14ac:dyDescent="0.3">
      <c r="B104" s="16">
        <v>45612</v>
      </c>
      <c r="C104" s="6">
        <v>45612</v>
      </c>
      <c r="D104" s="14" t="s">
        <v>101</v>
      </c>
      <c r="E104" s="14">
        <v>158</v>
      </c>
      <c r="F104" s="1">
        <v>142.78</v>
      </c>
      <c r="G104" s="15">
        <v>11</v>
      </c>
      <c r="H104" s="17">
        <f t="shared" si="1"/>
        <v>1570.58</v>
      </c>
    </row>
    <row r="105" spans="2:8" ht="15.6" x14ac:dyDescent="0.3">
      <c r="B105" s="16">
        <v>45612</v>
      </c>
      <c r="C105" s="6">
        <v>45612</v>
      </c>
      <c r="D105" s="14" t="s">
        <v>102</v>
      </c>
      <c r="E105" s="14">
        <v>159</v>
      </c>
      <c r="F105" s="1">
        <v>19.2</v>
      </c>
      <c r="G105" s="15">
        <v>8</v>
      </c>
      <c r="H105" s="17">
        <f t="shared" si="1"/>
        <v>153.6</v>
      </c>
    </row>
    <row r="106" spans="2:8" ht="15.6" x14ac:dyDescent="0.3">
      <c r="B106" s="16">
        <v>45612</v>
      </c>
      <c r="C106" s="6">
        <v>45612</v>
      </c>
      <c r="D106" s="14" t="s">
        <v>103</v>
      </c>
      <c r="E106" s="14">
        <v>160</v>
      </c>
      <c r="F106" s="3">
        <v>22.53</v>
      </c>
      <c r="G106" s="15">
        <v>7</v>
      </c>
      <c r="H106" s="17">
        <f t="shared" si="1"/>
        <v>157.71</v>
      </c>
    </row>
    <row r="107" spans="2:8" ht="15.6" x14ac:dyDescent="0.3">
      <c r="B107" s="16">
        <v>45612</v>
      </c>
      <c r="C107" s="6">
        <v>45612</v>
      </c>
      <c r="D107" s="14" t="s">
        <v>104</v>
      </c>
      <c r="E107" s="14">
        <v>161</v>
      </c>
      <c r="F107" s="1">
        <v>41.06</v>
      </c>
      <c r="G107" s="15">
        <v>11</v>
      </c>
      <c r="H107" s="17">
        <f t="shared" si="1"/>
        <v>451.66</v>
      </c>
    </row>
    <row r="108" spans="2:8" ht="15.6" x14ac:dyDescent="0.3">
      <c r="B108" s="16">
        <v>45612</v>
      </c>
      <c r="C108" s="6">
        <v>45612</v>
      </c>
      <c r="D108" s="14" t="s">
        <v>105</v>
      </c>
      <c r="E108" s="14">
        <v>162</v>
      </c>
      <c r="F108" s="1">
        <v>243</v>
      </c>
      <c r="G108" s="15">
        <v>4</v>
      </c>
      <c r="H108" s="17">
        <f t="shared" si="1"/>
        <v>972</v>
      </c>
    </row>
    <row r="109" spans="2:8" ht="15.6" x14ac:dyDescent="0.3">
      <c r="B109" s="16">
        <v>45612</v>
      </c>
      <c r="C109" s="6">
        <v>45612</v>
      </c>
      <c r="D109" s="14" t="s">
        <v>106</v>
      </c>
      <c r="E109" s="14">
        <v>163</v>
      </c>
      <c r="F109" s="1">
        <v>1.03</v>
      </c>
      <c r="G109" s="15">
        <v>7</v>
      </c>
      <c r="H109" s="17">
        <f t="shared" si="1"/>
        <v>7.21</v>
      </c>
    </row>
    <row r="110" spans="2:8" ht="15.6" x14ac:dyDescent="0.3">
      <c r="B110" s="16">
        <v>45612</v>
      </c>
      <c r="C110" s="6">
        <v>45612</v>
      </c>
      <c r="D110" s="14" t="s">
        <v>107</v>
      </c>
      <c r="E110" s="14">
        <v>165</v>
      </c>
      <c r="F110" s="1">
        <v>35.4</v>
      </c>
      <c r="G110" s="15">
        <v>11</v>
      </c>
      <c r="H110" s="17">
        <f t="shared" si="1"/>
        <v>389.4</v>
      </c>
    </row>
    <row r="111" spans="2:8" ht="15.6" x14ac:dyDescent="0.3">
      <c r="B111" s="16">
        <v>45612</v>
      </c>
      <c r="C111" s="6">
        <v>45612</v>
      </c>
      <c r="D111" s="14" t="s">
        <v>108</v>
      </c>
      <c r="E111" s="14">
        <v>166</v>
      </c>
      <c r="F111" s="1">
        <v>141.6</v>
      </c>
      <c r="G111" s="15">
        <v>4</v>
      </c>
      <c r="H111" s="17">
        <f t="shared" si="1"/>
        <v>566.4</v>
      </c>
    </row>
    <row r="112" spans="2:8" ht="15.6" x14ac:dyDescent="0.3">
      <c r="B112" s="16">
        <v>45612</v>
      </c>
      <c r="C112" s="6">
        <v>45612</v>
      </c>
      <c r="D112" s="14" t="s">
        <v>109</v>
      </c>
      <c r="E112" s="14">
        <v>167</v>
      </c>
      <c r="F112" s="1">
        <v>52.11</v>
      </c>
      <c r="G112" s="15">
        <v>7</v>
      </c>
      <c r="H112" s="17">
        <f t="shared" si="1"/>
        <v>364.77</v>
      </c>
    </row>
    <row r="113" spans="2:8" ht="15.6" x14ac:dyDescent="0.3">
      <c r="B113" s="16">
        <v>45612</v>
      </c>
      <c r="C113" s="6">
        <v>45612</v>
      </c>
      <c r="D113" s="14" t="s">
        <v>110</v>
      </c>
      <c r="E113" s="14">
        <v>169</v>
      </c>
      <c r="F113" s="1">
        <v>55.52</v>
      </c>
      <c r="G113" s="15">
        <v>3</v>
      </c>
      <c r="H113" s="17">
        <f t="shared" si="1"/>
        <v>166.56</v>
      </c>
    </row>
    <row r="114" spans="2:8" ht="15.6" x14ac:dyDescent="0.3">
      <c r="B114" s="16">
        <v>45612</v>
      </c>
      <c r="C114" s="6">
        <v>45612</v>
      </c>
      <c r="D114" s="14" t="s">
        <v>111</v>
      </c>
      <c r="E114" s="14">
        <v>170</v>
      </c>
      <c r="F114" s="4">
        <v>188.8</v>
      </c>
      <c r="G114" s="15">
        <v>14</v>
      </c>
      <c r="H114" s="17">
        <f t="shared" si="1"/>
        <v>2643.2000000000003</v>
      </c>
    </row>
    <row r="115" spans="2:8" ht="15.6" x14ac:dyDescent="0.3">
      <c r="B115" s="16">
        <v>45612</v>
      </c>
      <c r="C115" s="6">
        <v>45612</v>
      </c>
      <c r="D115" s="14" t="s">
        <v>112</v>
      </c>
      <c r="E115" s="14">
        <v>171</v>
      </c>
      <c r="F115" s="1">
        <v>17.7</v>
      </c>
      <c r="G115" s="15">
        <v>14</v>
      </c>
      <c r="H115" s="17">
        <f t="shared" si="1"/>
        <v>247.79999999999998</v>
      </c>
    </row>
    <row r="116" spans="2:8" ht="15.6" x14ac:dyDescent="0.3">
      <c r="B116" s="16">
        <v>45612</v>
      </c>
      <c r="C116" s="6">
        <v>45612</v>
      </c>
      <c r="D116" s="14" t="s">
        <v>113</v>
      </c>
      <c r="E116" s="14">
        <v>172</v>
      </c>
      <c r="F116" s="1">
        <v>24.58</v>
      </c>
      <c r="G116" s="15">
        <v>15</v>
      </c>
      <c r="H116" s="17">
        <f t="shared" ref="H116:H179" si="2">F116*G116</f>
        <v>368.7</v>
      </c>
    </row>
    <row r="117" spans="2:8" ht="15.6" x14ac:dyDescent="0.3">
      <c r="B117" s="16">
        <v>45612</v>
      </c>
      <c r="C117" s="6">
        <v>45612</v>
      </c>
      <c r="D117" s="14" t="s">
        <v>114</v>
      </c>
      <c r="E117" s="14">
        <v>173</v>
      </c>
      <c r="F117" s="1">
        <v>3.54</v>
      </c>
      <c r="G117" s="15">
        <v>7</v>
      </c>
      <c r="H117" s="17">
        <f t="shared" si="2"/>
        <v>24.78</v>
      </c>
    </row>
    <row r="118" spans="2:8" ht="15.6" x14ac:dyDescent="0.3">
      <c r="B118" s="16">
        <v>45612</v>
      </c>
      <c r="C118" s="6">
        <v>45612</v>
      </c>
      <c r="D118" s="14" t="s">
        <v>115</v>
      </c>
      <c r="E118" s="14">
        <v>174</v>
      </c>
      <c r="F118" s="1">
        <v>6.6</v>
      </c>
      <c r="G118" s="15">
        <v>6</v>
      </c>
      <c r="H118" s="17">
        <f t="shared" si="2"/>
        <v>39.599999999999994</v>
      </c>
    </row>
    <row r="119" spans="2:8" ht="15.6" x14ac:dyDescent="0.3">
      <c r="B119" s="16">
        <v>45612</v>
      </c>
      <c r="C119" s="6">
        <v>45612</v>
      </c>
      <c r="D119" s="14" t="s">
        <v>116</v>
      </c>
      <c r="E119" s="14">
        <v>175</v>
      </c>
      <c r="F119" s="1">
        <f>15.17*1.18</f>
        <v>17.900600000000001</v>
      </c>
      <c r="G119" s="15">
        <v>12</v>
      </c>
      <c r="H119" s="17">
        <f t="shared" si="2"/>
        <v>214.80720000000002</v>
      </c>
    </row>
    <row r="120" spans="2:8" ht="15.6" x14ac:dyDescent="0.3">
      <c r="B120" s="16">
        <v>45612</v>
      </c>
      <c r="C120" s="6">
        <v>45612</v>
      </c>
      <c r="D120" s="14" t="s">
        <v>117</v>
      </c>
      <c r="E120" s="14">
        <v>176</v>
      </c>
      <c r="F120" s="1">
        <v>18.100000000000001</v>
      </c>
      <c r="G120" s="15">
        <v>4</v>
      </c>
      <c r="H120" s="17">
        <f t="shared" si="2"/>
        <v>72.400000000000006</v>
      </c>
    </row>
    <row r="121" spans="2:8" ht="15.6" x14ac:dyDescent="0.3">
      <c r="B121" s="16">
        <v>45612</v>
      </c>
      <c r="C121" s="6">
        <v>45612</v>
      </c>
      <c r="D121" s="14" t="s">
        <v>118</v>
      </c>
      <c r="E121" s="14">
        <v>177</v>
      </c>
      <c r="F121" s="1">
        <v>11.21</v>
      </c>
      <c r="G121" s="15">
        <v>5</v>
      </c>
      <c r="H121" s="17">
        <f t="shared" si="2"/>
        <v>56.050000000000004</v>
      </c>
    </row>
    <row r="122" spans="2:8" ht="15.6" x14ac:dyDescent="0.3">
      <c r="B122" s="16">
        <v>45612</v>
      </c>
      <c r="C122" s="6">
        <v>45612</v>
      </c>
      <c r="D122" s="14" t="s">
        <v>119</v>
      </c>
      <c r="E122" s="14">
        <v>179</v>
      </c>
      <c r="F122" s="1">
        <v>19.12</v>
      </c>
      <c r="G122" s="15">
        <v>7</v>
      </c>
      <c r="H122" s="17">
        <f t="shared" si="2"/>
        <v>133.84</v>
      </c>
    </row>
    <row r="123" spans="2:8" ht="15.6" x14ac:dyDescent="0.3">
      <c r="B123" s="16">
        <v>45612</v>
      </c>
      <c r="C123" s="6">
        <v>45612</v>
      </c>
      <c r="D123" s="14" t="s">
        <v>120</v>
      </c>
      <c r="E123" s="14">
        <v>180</v>
      </c>
      <c r="F123" s="1">
        <v>9.1999999999999993</v>
      </c>
      <c r="G123" s="15">
        <v>10</v>
      </c>
      <c r="H123" s="17">
        <f t="shared" si="2"/>
        <v>92</v>
      </c>
    </row>
    <row r="124" spans="2:8" ht="15.6" x14ac:dyDescent="0.3">
      <c r="B124" s="16">
        <v>45612</v>
      </c>
      <c r="C124" s="6">
        <v>45612</v>
      </c>
      <c r="D124" s="14" t="s">
        <v>121</v>
      </c>
      <c r="E124" s="14">
        <v>181</v>
      </c>
      <c r="F124" s="1">
        <v>94.4</v>
      </c>
      <c r="G124" s="15">
        <v>14</v>
      </c>
      <c r="H124" s="17">
        <f t="shared" si="2"/>
        <v>1321.6000000000001</v>
      </c>
    </row>
    <row r="125" spans="2:8" ht="15.6" x14ac:dyDescent="0.3">
      <c r="B125" s="16">
        <v>45612</v>
      </c>
      <c r="C125" s="6">
        <v>45612</v>
      </c>
      <c r="D125" s="14" t="s">
        <v>122</v>
      </c>
      <c r="E125" s="14">
        <v>182</v>
      </c>
      <c r="F125" s="1">
        <v>39</v>
      </c>
      <c r="G125" s="15">
        <v>13</v>
      </c>
      <c r="H125" s="17">
        <f t="shared" si="2"/>
        <v>507</v>
      </c>
    </row>
    <row r="126" spans="2:8" ht="15.6" x14ac:dyDescent="0.3">
      <c r="B126" s="16">
        <v>45612</v>
      </c>
      <c r="C126" s="6">
        <v>45612</v>
      </c>
      <c r="D126" s="14" t="s">
        <v>123</v>
      </c>
      <c r="E126" s="14">
        <v>183</v>
      </c>
      <c r="F126" s="1">
        <v>53.1</v>
      </c>
      <c r="G126" s="15">
        <v>15</v>
      </c>
      <c r="H126" s="17">
        <f t="shared" si="2"/>
        <v>796.5</v>
      </c>
    </row>
    <row r="127" spans="2:8" ht="15.6" x14ac:dyDescent="0.3">
      <c r="B127" s="16">
        <v>45612</v>
      </c>
      <c r="C127" s="6">
        <v>45612</v>
      </c>
      <c r="D127" s="14" t="s">
        <v>124</v>
      </c>
      <c r="E127" s="14">
        <v>184</v>
      </c>
      <c r="F127" s="1">
        <v>22.6</v>
      </c>
      <c r="G127" s="15">
        <v>6</v>
      </c>
      <c r="H127" s="17">
        <f t="shared" si="2"/>
        <v>135.60000000000002</v>
      </c>
    </row>
    <row r="128" spans="2:8" ht="15.6" x14ac:dyDescent="0.3">
      <c r="B128" s="16">
        <v>45612</v>
      </c>
      <c r="C128" s="6">
        <v>45612</v>
      </c>
      <c r="D128" s="14" t="s">
        <v>125</v>
      </c>
      <c r="E128" s="14">
        <v>185</v>
      </c>
      <c r="F128" s="1">
        <v>22.6</v>
      </c>
      <c r="G128" s="15">
        <v>12</v>
      </c>
      <c r="H128" s="17">
        <f t="shared" si="2"/>
        <v>271.20000000000005</v>
      </c>
    </row>
    <row r="129" spans="2:8" ht="15.6" x14ac:dyDescent="0.3">
      <c r="B129" s="16">
        <v>45612</v>
      </c>
      <c r="C129" s="6">
        <v>45612</v>
      </c>
      <c r="D129" s="14" t="s">
        <v>126</v>
      </c>
      <c r="E129" s="14">
        <v>186</v>
      </c>
      <c r="F129" s="1">
        <v>22.6</v>
      </c>
      <c r="G129" s="15">
        <v>2</v>
      </c>
      <c r="H129" s="17">
        <f t="shared" si="2"/>
        <v>45.2</v>
      </c>
    </row>
    <row r="130" spans="2:8" ht="15.6" x14ac:dyDescent="0.3">
      <c r="B130" s="16">
        <v>45612</v>
      </c>
      <c r="C130" s="6">
        <v>45612</v>
      </c>
      <c r="D130" s="14" t="s">
        <v>126</v>
      </c>
      <c r="E130" s="14">
        <v>189</v>
      </c>
      <c r="F130" s="1">
        <v>46</v>
      </c>
      <c r="G130" s="15">
        <v>2</v>
      </c>
      <c r="H130" s="17">
        <f t="shared" si="2"/>
        <v>92</v>
      </c>
    </row>
    <row r="131" spans="2:8" ht="15.6" x14ac:dyDescent="0.3">
      <c r="B131" s="16">
        <v>45612</v>
      </c>
      <c r="C131" s="6">
        <v>45612</v>
      </c>
      <c r="D131" s="14" t="s">
        <v>127</v>
      </c>
      <c r="E131" s="14">
        <v>190</v>
      </c>
      <c r="F131" s="1">
        <v>533.95000000000005</v>
      </c>
      <c r="G131" s="15">
        <v>6</v>
      </c>
      <c r="H131" s="17">
        <f t="shared" si="2"/>
        <v>3203.7000000000003</v>
      </c>
    </row>
    <row r="132" spans="2:8" ht="15.6" x14ac:dyDescent="0.3">
      <c r="B132" s="16">
        <v>45612</v>
      </c>
      <c r="C132" s="6">
        <v>45612</v>
      </c>
      <c r="D132" s="14" t="s">
        <v>128</v>
      </c>
      <c r="E132" s="14">
        <v>192</v>
      </c>
      <c r="F132" s="1">
        <v>1113.7194</v>
      </c>
      <c r="G132" s="15">
        <v>1</v>
      </c>
      <c r="H132" s="17">
        <f t="shared" si="2"/>
        <v>1113.7194</v>
      </c>
    </row>
    <row r="133" spans="2:8" ht="15.6" x14ac:dyDescent="0.3">
      <c r="B133" s="16">
        <v>45612</v>
      </c>
      <c r="C133" s="6">
        <v>45612</v>
      </c>
      <c r="D133" s="14" t="s">
        <v>129</v>
      </c>
      <c r="E133" s="14">
        <v>195</v>
      </c>
      <c r="F133" s="1">
        <v>8567.98</v>
      </c>
      <c r="G133" s="15">
        <v>1</v>
      </c>
      <c r="H133" s="17">
        <f t="shared" si="2"/>
        <v>8567.98</v>
      </c>
    </row>
    <row r="134" spans="2:8" ht="15.6" x14ac:dyDescent="0.3">
      <c r="B134" s="16">
        <v>45612</v>
      </c>
      <c r="C134" s="6">
        <v>45612</v>
      </c>
      <c r="D134" s="14" t="s">
        <v>130</v>
      </c>
      <c r="E134" s="14">
        <v>196</v>
      </c>
      <c r="F134" s="1">
        <v>8567.98</v>
      </c>
      <c r="G134" s="15">
        <v>132</v>
      </c>
      <c r="H134" s="17">
        <f t="shared" si="2"/>
        <v>1130973.3599999999</v>
      </c>
    </row>
    <row r="135" spans="2:8" ht="15.6" x14ac:dyDescent="0.3">
      <c r="B135" s="16">
        <v>45612</v>
      </c>
      <c r="C135" s="6">
        <v>45612</v>
      </c>
      <c r="D135" s="14" t="s">
        <v>131</v>
      </c>
      <c r="E135" s="14">
        <v>198</v>
      </c>
      <c r="F135" s="1">
        <v>8567.98</v>
      </c>
      <c r="G135" s="15">
        <v>1</v>
      </c>
      <c r="H135" s="17">
        <f t="shared" si="2"/>
        <v>8567.98</v>
      </c>
    </row>
    <row r="136" spans="2:8" ht="15.6" x14ac:dyDescent="0.3">
      <c r="B136" s="16">
        <v>45612</v>
      </c>
      <c r="C136" s="6">
        <v>45612</v>
      </c>
      <c r="D136" s="14" t="s">
        <v>132</v>
      </c>
      <c r="E136" s="14">
        <v>199</v>
      </c>
      <c r="F136" s="1">
        <v>5203.92</v>
      </c>
      <c r="G136" s="15">
        <v>35</v>
      </c>
      <c r="H136" s="17">
        <f t="shared" si="2"/>
        <v>182137.2</v>
      </c>
    </row>
    <row r="137" spans="2:8" ht="15.6" x14ac:dyDescent="0.3">
      <c r="B137" s="16">
        <v>45612</v>
      </c>
      <c r="C137" s="6">
        <v>45612</v>
      </c>
      <c r="D137" s="14" t="s">
        <v>133</v>
      </c>
      <c r="E137" s="14">
        <v>208</v>
      </c>
      <c r="F137" s="1">
        <v>7413.34</v>
      </c>
      <c r="G137" s="15">
        <v>40</v>
      </c>
      <c r="H137" s="17">
        <f t="shared" si="2"/>
        <v>296533.59999999998</v>
      </c>
    </row>
    <row r="138" spans="2:8" ht="15.6" x14ac:dyDescent="0.3">
      <c r="B138" s="16">
        <v>45612</v>
      </c>
      <c r="C138" s="6">
        <v>45612</v>
      </c>
      <c r="D138" s="14" t="s">
        <v>134</v>
      </c>
      <c r="E138" s="14">
        <v>212</v>
      </c>
      <c r="F138" s="1">
        <v>7413.34</v>
      </c>
      <c r="G138" s="15">
        <v>3</v>
      </c>
      <c r="H138" s="17">
        <f t="shared" si="2"/>
        <v>22240.02</v>
      </c>
    </row>
    <row r="139" spans="2:8" ht="15.6" x14ac:dyDescent="0.3">
      <c r="B139" s="16">
        <v>45612</v>
      </c>
      <c r="C139" s="6">
        <v>45612</v>
      </c>
      <c r="D139" s="14" t="s">
        <v>135</v>
      </c>
      <c r="E139" s="14">
        <v>216</v>
      </c>
      <c r="F139" s="1">
        <v>7413.34</v>
      </c>
      <c r="G139" s="15">
        <v>216</v>
      </c>
      <c r="H139" s="17">
        <f t="shared" si="2"/>
        <v>1601281.44</v>
      </c>
    </row>
    <row r="140" spans="2:8" ht="15.6" x14ac:dyDescent="0.3">
      <c r="B140" s="16">
        <v>45612</v>
      </c>
      <c r="C140" s="6">
        <v>45612</v>
      </c>
      <c r="D140" s="14" t="s">
        <v>136</v>
      </c>
      <c r="E140" s="14">
        <v>217</v>
      </c>
      <c r="F140" s="1">
        <v>7530.76</v>
      </c>
      <c r="G140" s="15">
        <v>1</v>
      </c>
      <c r="H140" s="17">
        <f t="shared" si="2"/>
        <v>7530.76</v>
      </c>
    </row>
    <row r="141" spans="2:8" ht="15.6" x14ac:dyDescent="0.3">
      <c r="B141" s="16">
        <v>45612</v>
      </c>
      <c r="C141" s="6">
        <v>45612</v>
      </c>
      <c r="D141" s="14" t="s">
        <v>137</v>
      </c>
      <c r="E141" s="14">
        <v>221</v>
      </c>
      <c r="F141" s="1">
        <v>7128.32</v>
      </c>
      <c r="G141" s="15">
        <v>1</v>
      </c>
      <c r="H141" s="17">
        <f t="shared" si="2"/>
        <v>7128.32</v>
      </c>
    </row>
    <row r="142" spans="2:8" ht="15.6" x14ac:dyDescent="0.3">
      <c r="B142" s="16">
        <v>45612</v>
      </c>
      <c r="C142" s="6">
        <v>45612</v>
      </c>
      <c r="D142" s="14" t="s">
        <v>138</v>
      </c>
      <c r="E142" s="14">
        <v>222</v>
      </c>
      <c r="F142" s="1">
        <v>5299.17</v>
      </c>
      <c r="G142" s="15">
        <v>1</v>
      </c>
      <c r="H142" s="17">
        <f t="shared" si="2"/>
        <v>5299.17</v>
      </c>
    </row>
    <row r="143" spans="2:8" ht="15.6" x14ac:dyDescent="0.3">
      <c r="B143" s="16">
        <v>45612</v>
      </c>
      <c r="C143" s="6">
        <v>45612</v>
      </c>
      <c r="D143" s="14" t="s">
        <v>139</v>
      </c>
      <c r="E143" s="14">
        <v>223</v>
      </c>
      <c r="F143" s="1">
        <v>135</v>
      </c>
      <c r="G143" s="15">
        <v>1</v>
      </c>
      <c r="H143" s="17">
        <f t="shared" si="2"/>
        <v>135</v>
      </c>
    </row>
    <row r="144" spans="2:8" ht="15.6" x14ac:dyDescent="0.3">
      <c r="B144" s="16">
        <v>45612</v>
      </c>
      <c r="C144" s="6">
        <v>45612</v>
      </c>
      <c r="D144" s="14" t="s">
        <v>140</v>
      </c>
      <c r="E144" s="14">
        <v>224</v>
      </c>
      <c r="F144" s="1">
        <v>225</v>
      </c>
      <c r="G144" s="15">
        <v>5</v>
      </c>
      <c r="H144" s="17">
        <f t="shared" si="2"/>
        <v>1125</v>
      </c>
    </row>
    <row r="145" spans="2:8" ht="15.6" x14ac:dyDescent="0.3">
      <c r="B145" s="16">
        <v>45612</v>
      </c>
      <c r="C145" s="6">
        <v>45612</v>
      </c>
      <c r="D145" s="14" t="s">
        <v>141</v>
      </c>
      <c r="E145" s="14">
        <v>227</v>
      </c>
      <c r="F145" s="1">
        <v>350</v>
      </c>
      <c r="G145" s="15">
        <v>5</v>
      </c>
      <c r="H145" s="17">
        <f t="shared" si="2"/>
        <v>1750</v>
      </c>
    </row>
    <row r="146" spans="2:8" ht="15.6" x14ac:dyDescent="0.3">
      <c r="B146" s="16">
        <v>45612</v>
      </c>
      <c r="C146" s="6">
        <v>45612</v>
      </c>
      <c r="D146" s="14" t="s">
        <v>142</v>
      </c>
      <c r="E146" s="14">
        <v>231</v>
      </c>
      <c r="F146" s="1">
        <v>350</v>
      </c>
      <c r="G146" s="15">
        <v>4</v>
      </c>
      <c r="H146" s="17">
        <f t="shared" si="2"/>
        <v>1400</v>
      </c>
    </row>
    <row r="147" spans="2:8" ht="15.6" x14ac:dyDescent="0.3">
      <c r="B147" s="16">
        <v>45612</v>
      </c>
      <c r="C147" s="6">
        <v>45612</v>
      </c>
      <c r="D147" s="14" t="s">
        <v>143</v>
      </c>
      <c r="E147" s="14">
        <v>232</v>
      </c>
      <c r="F147" s="1">
        <v>350</v>
      </c>
      <c r="G147" s="15">
        <v>2</v>
      </c>
      <c r="H147" s="17">
        <f t="shared" si="2"/>
        <v>700</v>
      </c>
    </row>
    <row r="148" spans="2:8" ht="15.6" x14ac:dyDescent="0.3">
      <c r="B148" s="16">
        <v>45612</v>
      </c>
      <c r="C148" s="6">
        <v>45612</v>
      </c>
      <c r="D148" s="14" t="s">
        <v>144</v>
      </c>
      <c r="E148" s="14">
        <v>233</v>
      </c>
      <c r="F148" s="1">
        <v>45.5</v>
      </c>
      <c r="G148" s="15">
        <v>90</v>
      </c>
      <c r="H148" s="17">
        <f t="shared" si="2"/>
        <v>4095</v>
      </c>
    </row>
    <row r="149" spans="2:8" ht="15.6" x14ac:dyDescent="0.3">
      <c r="B149" s="16">
        <v>45612</v>
      </c>
      <c r="C149" s="6">
        <v>45612</v>
      </c>
      <c r="D149" s="14" t="s">
        <v>145</v>
      </c>
      <c r="E149" s="14">
        <v>234</v>
      </c>
      <c r="F149" s="1">
        <v>300</v>
      </c>
      <c r="G149" s="15">
        <v>3</v>
      </c>
      <c r="H149" s="17">
        <f t="shared" si="2"/>
        <v>900</v>
      </c>
    </row>
    <row r="150" spans="2:8" ht="15.6" x14ac:dyDescent="0.3">
      <c r="B150" s="16">
        <v>45612</v>
      </c>
      <c r="C150" s="6">
        <v>45612</v>
      </c>
      <c r="D150" s="14" t="s">
        <v>146</v>
      </c>
      <c r="E150" s="14">
        <v>235</v>
      </c>
      <c r="F150" s="1">
        <v>118</v>
      </c>
      <c r="G150" s="15">
        <v>1</v>
      </c>
      <c r="H150" s="17">
        <f t="shared" si="2"/>
        <v>118</v>
      </c>
    </row>
    <row r="151" spans="2:8" ht="15.6" x14ac:dyDescent="0.3">
      <c r="B151" s="16">
        <v>45612</v>
      </c>
      <c r="C151" s="6">
        <v>45612</v>
      </c>
      <c r="D151" s="14" t="s">
        <v>147</v>
      </c>
      <c r="E151" s="14">
        <v>236</v>
      </c>
      <c r="F151" s="1">
        <v>212.52</v>
      </c>
      <c r="G151" s="15">
        <v>70</v>
      </c>
      <c r="H151" s="17">
        <f t="shared" si="2"/>
        <v>14876.400000000001</v>
      </c>
    </row>
    <row r="152" spans="2:8" ht="15.6" x14ac:dyDescent="0.3">
      <c r="B152" s="16">
        <v>45612</v>
      </c>
      <c r="C152" s="6">
        <v>45612</v>
      </c>
      <c r="D152" s="14" t="s">
        <v>148</v>
      </c>
      <c r="E152" s="14">
        <v>237</v>
      </c>
      <c r="F152" s="1">
        <v>236</v>
      </c>
      <c r="G152" s="15">
        <v>113</v>
      </c>
      <c r="H152" s="17">
        <f t="shared" si="2"/>
        <v>26668</v>
      </c>
    </row>
    <row r="153" spans="2:8" ht="15.6" x14ac:dyDescent="0.3">
      <c r="B153" s="16">
        <v>45612</v>
      </c>
      <c r="C153" s="6">
        <v>45612</v>
      </c>
      <c r="D153" s="14" t="s">
        <v>149</v>
      </c>
      <c r="E153" s="14">
        <v>238</v>
      </c>
      <c r="F153" s="1">
        <v>260</v>
      </c>
      <c r="G153" s="15">
        <v>1</v>
      </c>
      <c r="H153" s="17">
        <f t="shared" si="2"/>
        <v>260</v>
      </c>
    </row>
    <row r="154" spans="2:8" ht="15.6" x14ac:dyDescent="0.3">
      <c r="B154" s="16">
        <v>45612</v>
      </c>
      <c r="C154" s="6">
        <v>45612</v>
      </c>
      <c r="D154" s="14" t="s">
        <v>150</v>
      </c>
      <c r="E154" s="14">
        <v>239</v>
      </c>
      <c r="F154" s="1">
        <v>124.2</v>
      </c>
      <c r="G154" s="15">
        <v>10</v>
      </c>
      <c r="H154" s="17">
        <f t="shared" si="2"/>
        <v>1242</v>
      </c>
    </row>
    <row r="155" spans="2:8" ht="15.6" x14ac:dyDescent="0.3">
      <c r="B155" s="16">
        <v>45612</v>
      </c>
      <c r="C155" s="6">
        <v>45612</v>
      </c>
      <c r="D155" s="14" t="s">
        <v>151</v>
      </c>
      <c r="E155" s="14">
        <v>240</v>
      </c>
      <c r="F155" s="1">
        <v>40</v>
      </c>
      <c r="G155" s="15">
        <v>1</v>
      </c>
      <c r="H155" s="17">
        <f t="shared" si="2"/>
        <v>40</v>
      </c>
    </row>
    <row r="156" spans="2:8" ht="15.6" x14ac:dyDescent="0.3">
      <c r="B156" s="16">
        <v>45612</v>
      </c>
      <c r="C156" s="6">
        <v>45612</v>
      </c>
      <c r="D156" s="14" t="s">
        <v>152</v>
      </c>
      <c r="E156" s="14">
        <v>242</v>
      </c>
      <c r="F156" s="1">
        <v>44.25</v>
      </c>
      <c r="G156" s="15">
        <v>5</v>
      </c>
      <c r="H156" s="17">
        <f t="shared" si="2"/>
        <v>221.25</v>
      </c>
    </row>
    <row r="157" spans="2:8" ht="15.6" x14ac:dyDescent="0.3">
      <c r="B157" s="16">
        <v>45612</v>
      </c>
      <c r="C157" s="6">
        <v>45612</v>
      </c>
      <c r="D157" s="14" t="s">
        <v>153</v>
      </c>
      <c r="E157" s="14">
        <v>243</v>
      </c>
      <c r="F157" s="1">
        <v>252</v>
      </c>
      <c r="G157" s="15">
        <v>2</v>
      </c>
      <c r="H157" s="17">
        <f t="shared" si="2"/>
        <v>504</v>
      </c>
    </row>
    <row r="158" spans="2:8" ht="15.6" x14ac:dyDescent="0.3">
      <c r="B158" s="16">
        <v>45612</v>
      </c>
      <c r="C158" s="6">
        <v>45612</v>
      </c>
      <c r="D158" s="14" t="s">
        <v>154</v>
      </c>
      <c r="E158" s="14">
        <v>244</v>
      </c>
      <c r="F158" s="1">
        <v>5.26</v>
      </c>
      <c r="G158" s="15">
        <v>16</v>
      </c>
      <c r="H158" s="17">
        <f t="shared" si="2"/>
        <v>84.16</v>
      </c>
    </row>
    <row r="159" spans="2:8" ht="15.6" x14ac:dyDescent="0.3">
      <c r="B159" s="16">
        <v>45612</v>
      </c>
      <c r="C159" s="6">
        <v>45612</v>
      </c>
      <c r="D159" s="14" t="s">
        <v>155</v>
      </c>
      <c r="E159" s="14">
        <v>246</v>
      </c>
      <c r="F159" s="1">
        <v>2216.7199999999998</v>
      </c>
      <c r="G159" s="15">
        <v>1</v>
      </c>
      <c r="H159" s="17">
        <f t="shared" si="2"/>
        <v>2216.7199999999998</v>
      </c>
    </row>
    <row r="160" spans="2:8" ht="15.6" x14ac:dyDescent="0.3">
      <c r="B160" s="16">
        <v>45612</v>
      </c>
      <c r="C160" s="6">
        <v>45612</v>
      </c>
      <c r="D160" s="14" t="s">
        <v>156</v>
      </c>
      <c r="E160" s="14">
        <v>247</v>
      </c>
      <c r="F160" s="1">
        <v>2216.7199999999998</v>
      </c>
      <c r="G160" s="15">
        <v>1</v>
      </c>
      <c r="H160" s="17">
        <f t="shared" si="2"/>
        <v>2216.7199999999998</v>
      </c>
    </row>
    <row r="161" spans="2:8" ht="15.6" x14ac:dyDescent="0.3">
      <c r="B161" s="16">
        <v>45612</v>
      </c>
      <c r="C161" s="6">
        <v>45612</v>
      </c>
      <c r="D161" s="14" t="s">
        <v>157</v>
      </c>
      <c r="E161" s="14">
        <v>248</v>
      </c>
      <c r="F161" s="1">
        <v>2216.7199999999998</v>
      </c>
      <c r="G161" s="15">
        <v>5</v>
      </c>
      <c r="H161" s="17">
        <f t="shared" si="2"/>
        <v>11083.599999999999</v>
      </c>
    </row>
    <row r="162" spans="2:8" ht="15.6" x14ac:dyDescent="0.3">
      <c r="B162" s="16">
        <v>45612</v>
      </c>
      <c r="C162" s="6">
        <v>45612</v>
      </c>
      <c r="D162" s="14" t="s">
        <v>158</v>
      </c>
      <c r="E162" s="14">
        <v>249</v>
      </c>
      <c r="F162" s="1">
        <v>185.5</v>
      </c>
      <c r="G162" s="15">
        <v>7</v>
      </c>
      <c r="H162" s="17">
        <f t="shared" si="2"/>
        <v>1298.5</v>
      </c>
    </row>
    <row r="163" spans="2:8" ht="15.6" x14ac:dyDescent="0.3">
      <c r="B163" s="16">
        <v>45612</v>
      </c>
      <c r="C163" s="6">
        <v>45612</v>
      </c>
      <c r="D163" s="14" t="s">
        <v>159</v>
      </c>
      <c r="E163" s="14">
        <v>250</v>
      </c>
      <c r="F163" s="1">
        <f>108.01/12</f>
        <v>9.0008333333333344</v>
      </c>
      <c r="G163" s="15">
        <v>2</v>
      </c>
      <c r="H163" s="17">
        <f t="shared" si="2"/>
        <v>18.001666666666669</v>
      </c>
    </row>
    <row r="164" spans="2:8" ht="15.6" x14ac:dyDescent="0.3">
      <c r="B164" s="16">
        <v>45612</v>
      </c>
      <c r="C164" s="6">
        <v>45612</v>
      </c>
      <c r="D164" s="14" t="s">
        <v>160</v>
      </c>
      <c r="E164" s="14">
        <v>251</v>
      </c>
      <c r="F164" s="1">
        <v>54.08</v>
      </c>
      <c r="G164" s="15">
        <v>10</v>
      </c>
      <c r="H164" s="17">
        <f t="shared" si="2"/>
        <v>540.79999999999995</v>
      </c>
    </row>
    <row r="165" spans="2:8" ht="15.6" x14ac:dyDescent="0.3">
      <c r="B165" s="16">
        <v>45612</v>
      </c>
      <c r="C165" s="6">
        <v>45612</v>
      </c>
      <c r="D165" s="14" t="s">
        <v>161</v>
      </c>
      <c r="E165" s="14">
        <v>253</v>
      </c>
      <c r="F165" s="1">
        <f>247.8/12</f>
        <v>20.650000000000002</v>
      </c>
      <c r="G165" s="15">
        <v>12</v>
      </c>
      <c r="H165" s="17">
        <f t="shared" si="2"/>
        <v>247.8</v>
      </c>
    </row>
    <row r="166" spans="2:8" ht="15.6" x14ac:dyDescent="0.3">
      <c r="B166" s="16">
        <v>45612</v>
      </c>
      <c r="C166" s="6">
        <v>45612</v>
      </c>
      <c r="D166" s="14" t="s">
        <v>162</v>
      </c>
      <c r="E166" s="14">
        <v>254</v>
      </c>
      <c r="F166" s="1">
        <v>47.2</v>
      </c>
      <c r="G166" s="15">
        <v>6</v>
      </c>
      <c r="H166" s="17">
        <f t="shared" si="2"/>
        <v>283.20000000000005</v>
      </c>
    </row>
    <row r="167" spans="2:8" ht="15.6" x14ac:dyDescent="0.3">
      <c r="B167" s="16">
        <v>45612</v>
      </c>
      <c r="C167" s="6">
        <v>45612</v>
      </c>
      <c r="D167" s="14" t="s">
        <v>163</v>
      </c>
      <c r="E167" s="14">
        <v>255</v>
      </c>
      <c r="F167" s="1">
        <v>47.2</v>
      </c>
      <c r="G167" s="15">
        <v>3</v>
      </c>
      <c r="H167" s="17">
        <f t="shared" si="2"/>
        <v>141.60000000000002</v>
      </c>
    </row>
    <row r="168" spans="2:8" ht="15.6" x14ac:dyDescent="0.3">
      <c r="B168" s="16">
        <v>45612</v>
      </c>
      <c r="C168" s="6">
        <v>45612</v>
      </c>
      <c r="D168" s="14" t="s">
        <v>164</v>
      </c>
      <c r="E168" s="14">
        <v>257</v>
      </c>
      <c r="F168" s="1">
        <v>25.54</v>
      </c>
      <c r="G168" s="15">
        <v>6</v>
      </c>
      <c r="H168" s="17">
        <f t="shared" si="2"/>
        <v>153.24</v>
      </c>
    </row>
    <row r="169" spans="2:8" ht="15.6" x14ac:dyDescent="0.3">
      <c r="B169" s="16">
        <v>45612</v>
      </c>
      <c r="C169" s="6">
        <v>45612</v>
      </c>
      <c r="D169" s="14" t="s">
        <v>165</v>
      </c>
      <c r="E169" s="14">
        <v>258</v>
      </c>
      <c r="F169" s="1">
        <v>226.01</v>
      </c>
      <c r="G169" s="15">
        <v>1</v>
      </c>
      <c r="H169" s="17">
        <f t="shared" si="2"/>
        <v>226.01</v>
      </c>
    </row>
    <row r="170" spans="2:8" x14ac:dyDescent="0.3">
      <c r="B170" s="16">
        <v>45612</v>
      </c>
      <c r="C170" s="6">
        <v>45612</v>
      </c>
      <c r="D170" s="14" t="s">
        <v>166</v>
      </c>
      <c r="E170" s="14">
        <v>259</v>
      </c>
      <c r="F170" s="5">
        <v>295</v>
      </c>
      <c r="G170" s="15">
        <v>5</v>
      </c>
      <c r="H170" s="17">
        <f t="shared" si="2"/>
        <v>1475</v>
      </c>
    </row>
    <row r="171" spans="2:8" x14ac:dyDescent="0.3">
      <c r="B171" s="16">
        <v>45612</v>
      </c>
      <c r="C171" s="6">
        <v>45612</v>
      </c>
      <c r="D171" s="14" t="s">
        <v>167</v>
      </c>
      <c r="E171" s="14">
        <v>260</v>
      </c>
      <c r="F171" s="5">
        <v>364.6</v>
      </c>
      <c r="G171" s="15">
        <v>10</v>
      </c>
      <c r="H171" s="17">
        <f t="shared" si="2"/>
        <v>3646</v>
      </c>
    </row>
    <row r="172" spans="2:8" x14ac:dyDescent="0.3">
      <c r="B172" s="16">
        <v>45612</v>
      </c>
      <c r="C172" s="6">
        <v>45612</v>
      </c>
      <c r="D172" s="14" t="s">
        <v>168</v>
      </c>
      <c r="E172" s="14">
        <v>261</v>
      </c>
      <c r="F172" s="5">
        <v>295</v>
      </c>
      <c r="G172" s="15">
        <v>13</v>
      </c>
      <c r="H172" s="17">
        <f t="shared" si="2"/>
        <v>3835</v>
      </c>
    </row>
    <row r="173" spans="2:8" x14ac:dyDescent="0.3">
      <c r="B173" s="16">
        <v>45612</v>
      </c>
      <c r="C173" s="6">
        <v>45612</v>
      </c>
      <c r="D173" s="14" t="s">
        <v>169</v>
      </c>
      <c r="E173" s="14">
        <v>262</v>
      </c>
      <c r="F173" s="5">
        <v>2145.2399999999998</v>
      </c>
      <c r="G173" s="15">
        <v>3</v>
      </c>
      <c r="H173" s="17">
        <f t="shared" si="2"/>
        <v>6435.7199999999993</v>
      </c>
    </row>
    <row r="174" spans="2:8" x14ac:dyDescent="0.3">
      <c r="B174" s="16">
        <v>45612</v>
      </c>
      <c r="C174" s="6">
        <v>45612</v>
      </c>
      <c r="D174" s="14" t="s">
        <v>170</v>
      </c>
      <c r="E174" s="14">
        <v>263</v>
      </c>
      <c r="F174" s="5">
        <v>1864.4</v>
      </c>
      <c r="G174" s="15">
        <v>3</v>
      </c>
      <c r="H174" s="17">
        <f t="shared" si="2"/>
        <v>5593.2000000000007</v>
      </c>
    </row>
    <row r="175" spans="2:8" x14ac:dyDescent="0.3">
      <c r="B175" s="16">
        <v>45612</v>
      </c>
      <c r="C175" s="6">
        <v>45612</v>
      </c>
      <c r="D175" s="14" t="s">
        <v>171</v>
      </c>
      <c r="E175" s="14">
        <v>264</v>
      </c>
      <c r="F175" s="5">
        <v>485.9948</v>
      </c>
      <c r="G175" s="15">
        <v>1</v>
      </c>
      <c r="H175" s="17">
        <f t="shared" si="2"/>
        <v>485.9948</v>
      </c>
    </row>
    <row r="176" spans="2:8" x14ac:dyDescent="0.3">
      <c r="B176" s="16">
        <v>45612</v>
      </c>
      <c r="C176" s="6">
        <v>45612</v>
      </c>
      <c r="D176" s="14" t="s">
        <v>172</v>
      </c>
      <c r="E176" s="14">
        <v>265</v>
      </c>
      <c r="F176" s="5">
        <v>5900</v>
      </c>
      <c r="G176" s="15">
        <v>1</v>
      </c>
      <c r="H176" s="17">
        <f t="shared" si="2"/>
        <v>5900</v>
      </c>
    </row>
    <row r="177" spans="2:8" x14ac:dyDescent="0.3">
      <c r="B177" s="16">
        <v>45612</v>
      </c>
      <c r="C177" s="6">
        <v>45612</v>
      </c>
      <c r="D177" s="14" t="s">
        <v>173</v>
      </c>
      <c r="E177" s="14">
        <v>266</v>
      </c>
      <c r="F177" s="5">
        <v>222.01</v>
      </c>
      <c r="G177" s="15">
        <v>3</v>
      </c>
      <c r="H177" s="17">
        <f t="shared" si="2"/>
        <v>666.03</v>
      </c>
    </row>
    <row r="178" spans="2:8" x14ac:dyDescent="0.3">
      <c r="B178" s="16">
        <v>45612</v>
      </c>
      <c r="C178" s="6">
        <v>45612</v>
      </c>
      <c r="D178" s="14" t="s">
        <v>174</v>
      </c>
      <c r="E178" s="14">
        <v>267</v>
      </c>
      <c r="F178" s="5">
        <v>127.83</v>
      </c>
      <c r="G178" s="15">
        <v>16</v>
      </c>
      <c r="H178" s="17">
        <f t="shared" si="2"/>
        <v>2045.28</v>
      </c>
    </row>
    <row r="179" spans="2:8" x14ac:dyDescent="0.3">
      <c r="B179" s="16">
        <v>45612</v>
      </c>
      <c r="C179" s="6">
        <v>45612</v>
      </c>
      <c r="D179" s="14" t="s">
        <v>175</v>
      </c>
      <c r="E179" s="14">
        <v>268</v>
      </c>
      <c r="F179" s="5">
        <v>826</v>
      </c>
      <c r="G179" s="15">
        <v>1</v>
      </c>
      <c r="H179" s="17">
        <f t="shared" si="2"/>
        <v>826</v>
      </c>
    </row>
    <row r="180" spans="2:8" x14ac:dyDescent="0.3">
      <c r="B180" s="16">
        <v>45612</v>
      </c>
      <c r="C180" s="6">
        <v>45612</v>
      </c>
      <c r="D180" s="14" t="s">
        <v>176</v>
      </c>
      <c r="E180" s="14">
        <v>269</v>
      </c>
      <c r="F180" s="5">
        <v>85</v>
      </c>
      <c r="G180" s="15">
        <v>2</v>
      </c>
      <c r="H180" s="17">
        <f t="shared" ref="H180:H243" si="3">F180*G180</f>
        <v>170</v>
      </c>
    </row>
    <row r="181" spans="2:8" x14ac:dyDescent="0.3">
      <c r="B181" s="16">
        <v>45612</v>
      </c>
      <c r="C181" s="6">
        <v>45612</v>
      </c>
      <c r="D181" s="14" t="s">
        <v>177</v>
      </c>
      <c r="E181" s="14">
        <v>304</v>
      </c>
      <c r="F181" s="5">
        <v>48.13</v>
      </c>
      <c r="G181" s="15">
        <v>3</v>
      </c>
      <c r="H181" s="17">
        <f t="shared" si="3"/>
        <v>144.39000000000001</v>
      </c>
    </row>
    <row r="182" spans="2:8" x14ac:dyDescent="0.3">
      <c r="B182" s="16">
        <v>45612</v>
      </c>
      <c r="C182" s="6">
        <v>45612</v>
      </c>
      <c r="D182" s="14" t="s">
        <v>178</v>
      </c>
      <c r="E182" s="14">
        <v>271</v>
      </c>
      <c r="F182" s="5">
        <v>1147</v>
      </c>
      <c r="G182" s="15">
        <v>148</v>
      </c>
      <c r="H182" s="17">
        <f t="shared" si="3"/>
        <v>169756</v>
      </c>
    </row>
    <row r="183" spans="2:8" x14ac:dyDescent="0.3">
      <c r="B183" s="16">
        <v>45612</v>
      </c>
      <c r="C183" s="6">
        <v>45612</v>
      </c>
      <c r="D183" s="14" t="s">
        <v>179</v>
      </c>
      <c r="E183" s="14">
        <v>273</v>
      </c>
      <c r="F183" s="5">
        <v>601</v>
      </c>
      <c r="G183" s="15">
        <v>50</v>
      </c>
      <c r="H183" s="17">
        <f t="shared" si="3"/>
        <v>30050</v>
      </c>
    </row>
    <row r="184" spans="2:8" x14ac:dyDescent="0.3">
      <c r="B184" s="16">
        <v>45612</v>
      </c>
      <c r="C184" s="6">
        <v>45612</v>
      </c>
      <c r="D184" s="14" t="s">
        <v>180</v>
      </c>
      <c r="E184" s="14">
        <v>275</v>
      </c>
      <c r="F184" s="5">
        <v>601</v>
      </c>
      <c r="G184" s="15">
        <v>5</v>
      </c>
      <c r="H184" s="17">
        <f t="shared" si="3"/>
        <v>3005</v>
      </c>
    </row>
    <row r="185" spans="2:8" x14ac:dyDescent="0.3">
      <c r="B185" s="16">
        <v>45612</v>
      </c>
      <c r="C185" s="6">
        <v>45612</v>
      </c>
      <c r="D185" s="14" t="s">
        <v>181</v>
      </c>
      <c r="E185" s="14">
        <v>276</v>
      </c>
      <c r="F185" s="5">
        <v>2360</v>
      </c>
      <c r="G185" s="15">
        <v>8</v>
      </c>
      <c r="H185" s="17">
        <f t="shared" si="3"/>
        <v>18880</v>
      </c>
    </row>
    <row r="186" spans="2:8" x14ac:dyDescent="0.3">
      <c r="B186" s="16">
        <v>45612</v>
      </c>
      <c r="C186" s="6">
        <v>45612</v>
      </c>
      <c r="D186" s="14" t="s">
        <v>182</v>
      </c>
      <c r="E186" s="14">
        <v>277</v>
      </c>
      <c r="F186" s="5">
        <v>35</v>
      </c>
      <c r="G186" s="15">
        <v>42</v>
      </c>
      <c r="H186" s="17">
        <f t="shared" si="3"/>
        <v>1470</v>
      </c>
    </row>
    <row r="187" spans="2:8" x14ac:dyDescent="0.3">
      <c r="B187" s="16">
        <v>45612</v>
      </c>
      <c r="C187" s="6">
        <v>45612</v>
      </c>
      <c r="D187" s="14" t="s">
        <v>183</v>
      </c>
      <c r="E187" s="14">
        <v>278</v>
      </c>
      <c r="F187" s="5">
        <v>118</v>
      </c>
      <c r="G187" s="15">
        <v>7</v>
      </c>
      <c r="H187" s="17">
        <f t="shared" si="3"/>
        <v>826</v>
      </c>
    </row>
    <row r="188" spans="2:8" x14ac:dyDescent="0.3">
      <c r="B188" s="16">
        <v>45612</v>
      </c>
      <c r="C188" s="6">
        <v>45612</v>
      </c>
      <c r="D188" s="14" t="s">
        <v>184</v>
      </c>
      <c r="E188" s="14">
        <v>279</v>
      </c>
      <c r="F188" s="5">
        <v>531</v>
      </c>
      <c r="G188" s="15">
        <v>6</v>
      </c>
      <c r="H188" s="17">
        <f t="shared" si="3"/>
        <v>3186</v>
      </c>
    </row>
    <row r="189" spans="2:8" x14ac:dyDescent="0.3">
      <c r="B189" s="16">
        <v>45612</v>
      </c>
      <c r="C189" s="6">
        <v>45612</v>
      </c>
      <c r="D189" s="14" t="s">
        <v>185</v>
      </c>
      <c r="E189" s="14">
        <v>280</v>
      </c>
      <c r="F189" s="5">
        <v>181.13</v>
      </c>
      <c r="G189" s="15">
        <v>3</v>
      </c>
      <c r="H189" s="17">
        <f t="shared" si="3"/>
        <v>543.39</v>
      </c>
    </row>
    <row r="190" spans="2:8" ht="15.6" x14ac:dyDescent="0.3">
      <c r="B190" s="16">
        <v>45612</v>
      </c>
      <c r="C190" s="6">
        <v>45612</v>
      </c>
      <c r="D190" s="14" t="s">
        <v>186</v>
      </c>
      <c r="E190" s="14">
        <v>281</v>
      </c>
      <c r="F190" s="1">
        <v>20</v>
      </c>
      <c r="G190" s="15">
        <v>174</v>
      </c>
      <c r="H190" s="17">
        <f t="shared" si="3"/>
        <v>3480</v>
      </c>
    </row>
    <row r="191" spans="2:8" ht="15.6" x14ac:dyDescent="0.3">
      <c r="B191" s="16">
        <v>45612</v>
      </c>
      <c r="C191" s="6">
        <v>45612</v>
      </c>
      <c r="D191" s="14" t="s">
        <v>83</v>
      </c>
      <c r="E191" s="14">
        <v>284</v>
      </c>
      <c r="F191" s="1">
        <v>53.1</v>
      </c>
      <c r="G191" s="15">
        <v>4</v>
      </c>
      <c r="H191" s="17">
        <f t="shared" si="3"/>
        <v>212.4</v>
      </c>
    </row>
    <row r="192" spans="2:8" ht="15.6" x14ac:dyDescent="0.3">
      <c r="B192" s="16">
        <v>45612</v>
      </c>
      <c r="C192" s="6">
        <v>45612</v>
      </c>
      <c r="D192" s="14" t="s">
        <v>187</v>
      </c>
      <c r="E192" s="14">
        <v>286</v>
      </c>
      <c r="F192" s="1">
        <v>21.31</v>
      </c>
      <c r="G192" s="15">
        <v>6</v>
      </c>
      <c r="H192" s="17">
        <f t="shared" si="3"/>
        <v>127.85999999999999</v>
      </c>
    </row>
    <row r="193" spans="2:8" ht="15.6" x14ac:dyDescent="0.3">
      <c r="B193" s="16">
        <v>45612</v>
      </c>
      <c r="C193" s="6">
        <v>45612</v>
      </c>
      <c r="D193" s="14" t="s">
        <v>93</v>
      </c>
      <c r="E193" s="14">
        <v>287</v>
      </c>
      <c r="F193" s="1">
        <v>177</v>
      </c>
      <c r="G193" s="15">
        <v>5</v>
      </c>
      <c r="H193" s="17">
        <f t="shared" si="3"/>
        <v>885</v>
      </c>
    </row>
    <row r="194" spans="2:8" ht="15.6" x14ac:dyDescent="0.3">
      <c r="B194" s="16">
        <v>45612</v>
      </c>
      <c r="C194" s="6">
        <v>45612</v>
      </c>
      <c r="D194" s="14" t="s">
        <v>188</v>
      </c>
      <c r="E194" s="14">
        <v>288</v>
      </c>
      <c r="F194" s="1">
        <v>350</v>
      </c>
      <c r="G194" s="15">
        <v>2</v>
      </c>
      <c r="H194" s="17">
        <f t="shared" si="3"/>
        <v>700</v>
      </c>
    </row>
    <row r="195" spans="2:8" ht="15.6" x14ac:dyDescent="0.3">
      <c r="B195" s="16">
        <v>45612</v>
      </c>
      <c r="C195" s="6">
        <v>45612</v>
      </c>
      <c r="D195" s="14" t="s">
        <v>189</v>
      </c>
      <c r="E195" s="14">
        <v>290</v>
      </c>
      <c r="F195" s="1">
        <v>450</v>
      </c>
      <c r="G195" s="15">
        <v>2</v>
      </c>
      <c r="H195" s="17">
        <f t="shared" si="3"/>
        <v>900</v>
      </c>
    </row>
    <row r="196" spans="2:8" ht="15.6" x14ac:dyDescent="0.3">
      <c r="B196" s="16">
        <v>45612</v>
      </c>
      <c r="C196" s="6">
        <v>45612</v>
      </c>
      <c r="D196" s="14" t="s">
        <v>190</v>
      </c>
      <c r="E196" s="14">
        <v>291</v>
      </c>
      <c r="F196" s="1">
        <v>250</v>
      </c>
      <c r="G196" s="15">
        <v>2</v>
      </c>
      <c r="H196" s="17">
        <f t="shared" si="3"/>
        <v>500</v>
      </c>
    </row>
    <row r="197" spans="2:8" ht="15.6" x14ac:dyDescent="0.3">
      <c r="B197" s="16">
        <v>45612</v>
      </c>
      <c r="C197" s="6">
        <v>45612</v>
      </c>
      <c r="D197" s="14" t="s">
        <v>191</v>
      </c>
      <c r="E197" s="14">
        <v>292</v>
      </c>
      <c r="F197" s="1">
        <v>20</v>
      </c>
      <c r="G197" s="15">
        <v>3</v>
      </c>
      <c r="H197" s="17">
        <f t="shared" si="3"/>
        <v>60</v>
      </c>
    </row>
    <row r="198" spans="2:8" ht="15.6" x14ac:dyDescent="0.3">
      <c r="B198" s="16">
        <v>45612</v>
      </c>
      <c r="C198" s="6">
        <v>45612</v>
      </c>
      <c r="D198" s="14" t="s">
        <v>192</v>
      </c>
      <c r="E198" s="14">
        <v>293</v>
      </c>
      <c r="F198" s="1">
        <v>53.1</v>
      </c>
      <c r="G198" s="15">
        <v>1</v>
      </c>
      <c r="H198" s="17">
        <f t="shared" si="3"/>
        <v>53.1</v>
      </c>
    </row>
    <row r="199" spans="2:8" ht="15.6" x14ac:dyDescent="0.3">
      <c r="B199" s="16">
        <v>45612</v>
      </c>
      <c r="C199" s="6">
        <v>45612</v>
      </c>
      <c r="D199" s="14" t="s">
        <v>193</v>
      </c>
      <c r="E199" s="14">
        <v>295</v>
      </c>
      <c r="F199" s="1">
        <v>21.31</v>
      </c>
      <c r="G199" s="15">
        <v>9</v>
      </c>
      <c r="H199" s="17">
        <f t="shared" si="3"/>
        <v>191.79</v>
      </c>
    </row>
    <row r="200" spans="2:8" ht="15.6" x14ac:dyDescent="0.3">
      <c r="B200" s="16">
        <v>45612</v>
      </c>
      <c r="C200" s="6">
        <v>45612</v>
      </c>
      <c r="D200" s="14" t="s">
        <v>194</v>
      </c>
      <c r="E200" s="14">
        <v>298</v>
      </c>
      <c r="F200" s="1">
        <v>177</v>
      </c>
      <c r="G200" s="15">
        <v>1</v>
      </c>
      <c r="H200" s="17">
        <f t="shared" si="3"/>
        <v>177</v>
      </c>
    </row>
    <row r="201" spans="2:8" ht="15.6" x14ac:dyDescent="0.3">
      <c r="B201" s="16">
        <v>45612</v>
      </c>
      <c r="C201" s="6">
        <v>45612</v>
      </c>
      <c r="D201" s="14" t="s">
        <v>195</v>
      </c>
      <c r="E201" s="14">
        <v>300</v>
      </c>
      <c r="F201" s="1">
        <v>19.82</v>
      </c>
      <c r="G201" s="15">
        <v>1</v>
      </c>
      <c r="H201" s="17">
        <f t="shared" si="3"/>
        <v>19.82</v>
      </c>
    </row>
    <row r="202" spans="2:8" ht="15.6" x14ac:dyDescent="0.3">
      <c r="B202" s="16">
        <v>45612</v>
      </c>
      <c r="C202" s="6">
        <v>45612</v>
      </c>
      <c r="D202" s="14" t="s">
        <v>196</v>
      </c>
      <c r="E202" s="14">
        <v>301</v>
      </c>
      <c r="F202" s="1">
        <v>3.54</v>
      </c>
      <c r="G202" s="15">
        <v>83</v>
      </c>
      <c r="H202" s="17">
        <f t="shared" si="3"/>
        <v>293.82</v>
      </c>
    </row>
    <row r="203" spans="2:8" ht="15.6" x14ac:dyDescent="0.3">
      <c r="B203" s="16">
        <v>45612</v>
      </c>
      <c r="C203" s="6">
        <v>45612</v>
      </c>
      <c r="D203" s="14" t="s">
        <v>197</v>
      </c>
      <c r="E203" s="14">
        <v>302</v>
      </c>
      <c r="F203" s="1">
        <v>15.5</v>
      </c>
      <c r="G203" s="15">
        <v>1</v>
      </c>
      <c r="H203" s="17">
        <f t="shared" si="3"/>
        <v>15.5</v>
      </c>
    </row>
    <row r="204" spans="2:8" ht="15.6" x14ac:dyDescent="0.3">
      <c r="B204" s="16">
        <v>45612</v>
      </c>
      <c r="C204" s="6">
        <v>45612</v>
      </c>
      <c r="D204" s="14" t="s">
        <v>198</v>
      </c>
      <c r="E204" s="14">
        <v>305</v>
      </c>
      <c r="F204" s="1">
        <v>20</v>
      </c>
      <c r="G204" s="15">
        <v>2</v>
      </c>
      <c r="H204" s="17">
        <f t="shared" si="3"/>
        <v>40</v>
      </c>
    </row>
    <row r="205" spans="2:8" ht="15.6" x14ac:dyDescent="0.3">
      <c r="B205" s="16">
        <v>45612</v>
      </c>
      <c r="C205" s="6">
        <v>45612</v>
      </c>
      <c r="D205" s="14" t="s">
        <v>199</v>
      </c>
      <c r="E205" s="14">
        <v>306</v>
      </c>
      <c r="F205" s="1">
        <v>53.1</v>
      </c>
      <c r="G205" s="15">
        <v>10</v>
      </c>
      <c r="H205" s="17">
        <f t="shared" si="3"/>
        <v>531</v>
      </c>
    </row>
    <row r="206" spans="2:8" ht="15.6" x14ac:dyDescent="0.3">
      <c r="B206" s="16">
        <v>45612</v>
      </c>
      <c r="C206" s="6">
        <v>45612</v>
      </c>
      <c r="D206" s="14" t="s">
        <v>200</v>
      </c>
      <c r="E206" s="14">
        <v>307</v>
      </c>
      <c r="F206" s="1">
        <v>21.31</v>
      </c>
      <c r="G206" s="15">
        <v>12</v>
      </c>
      <c r="H206" s="17">
        <f t="shared" si="3"/>
        <v>255.71999999999997</v>
      </c>
    </row>
    <row r="207" spans="2:8" ht="15.6" x14ac:dyDescent="0.3">
      <c r="B207" s="16">
        <v>45612</v>
      </c>
      <c r="C207" s="6">
        <v>45612</v>
      </c>
      <c r="D207" s="14" t="s">
        <v>201</v>
      </c>
      <c r="E207" s="14">
        <v>308</v>
      </c>
      <c r="F207" s="1">
        <v>177</v>
      </c>
      <c r="G207" s="15">
        <v>1</v>
      </c>
      <c r="H207" s="17">
        <f t="shared" si="3"/>
        <v>177</v>
      </c>
    </row>
    <row r="208" spans="2:8" ht="15.6" x14ac:dyDescent="0.3">
      <c r="B208" s="16">
        <v>45612</v>
      </c>
      <c r="C208" s="6">
        <v>45612</v>
      </c>
      <c r="D208" s="14" t="s">
        <v>202</v>
      </c>
      <c r="E208" s="14">
        <v>309</v>
      </c>
      <c r="F208" s="1">
        <v>1519.8</v>
      </c>
      <c r="G208" s="15">
        <v>5</v>
      </c>
      <c r="H208" s="17">
        <f t="shared" si="3"/>
        <v>7599</v>
      </c>
    </row>
    <row r="209" spans="2:8" ht="15.6" x14ac:dyDescent="0.3">
      <c r="B209" s="16">
        <v>45612</v>
      </c>
      <c r="C209" s="6">
        <v>45612</v>
      </c>
      <c r="D209" s="14" t="s">
        <v>203</v>
      </c>
      <c r="E209" s="14">
        <v>310</v>
      </c>
      <c r="F209" s="1">
        <v>3.54</v>
      </c>
      <c r="G209" s="15">
        <v>1</v>
      </c>
      <c r="H209" s="17">
        <f t="shared" si="3"/>
        <v>3.54</v>
      </c>
    </row>
    <row r="210" spans="2:8" ht="15.6" x14ac:dyDescent="0.3">
      <c r="B210" s="16">
        <v>45612</v>
      </c>
      <c r="C210" s="6">
        <v>45612</v>
      </c>
      <c r="D210" s="14" t="s">
        <v>204</v>
      </c>
      <c r="E210" s="14">
        <v>311</v>
      </c>
      <c r="F210" s="1">
        <f>317.6/100</f>
        <v>3.1760000000000002</v>
      </c>
      <c r="G210" s="15">
        <v>1</v>
      </c>
      <c r="H210" s="17">
        <f t="shared" si="3"/>
        <v>3.1760000000000002</v>
      </c>
    </row>
    <row r="211" spans="2:8" ht="15.6" x14ac:dyDescent="0.3">
      <c r="B211" s="16">
        <v>45612</v>
      </c>
      <c r="C211" s="6">
        <v>45612</v>
      </c>
      <c r="D211" s="14" t="s">
        <v>205</v>
      </c>
      <c r="E211" s="14">
        <v>312</v>
      </c>
      <c r="F211" s="1">
        <v>20</v>
      </c>
      <c r="G211" s="15">
        <v>2</v>
      </c>
      <c r="H211" s="17">
        <f t="shared" si="3"/>
        <v>40</v>
      </c>
    </row>
    <row r="212" spans="2:8" ht="15.6" x14ac:dyDescent="0.3">
      <c r="B212" s="16">
        <v>45612</v>
      </c>
      <c r="C212" s="6">
        <v>45612</v>
      </c>
      <c r="D212" s="14" t="s">
        <v>206</v>
      </c>
      <c r="E212" s="14">
        <v>313</v>
      </c>
      <c r="F212" s="1">
        <v>53.1</v>
      </c>
      <c r="G212" s="15">
        <v>4</v>
      </c>
      <c r="H212" s="17">
        <f t="shared" si="3"/>
        <v>212.4</v>
      </c>
    </row>
    <row r="213" spans="2:8" ht="15.6" x14ac:dyDescent="0.3">
      <c r="B213" s="16">
        <v>45612</v>
      </c>
      <c r="C213" s="6">
        <v>45612</v>
      </c>
      <c r="D213" s="14" t="s">
        <v>207</v>
      </c>
      <c r="E213" s="14">
        <v>314</v>
      </c>
      <c r="F213" s="1">
        <v>21.31</v>
      </c>
      <c r="G213" s="15">
        <v>10</v>
      </c>
      <c r="H213" s="17">
        <f t="shared" si="3"/>
        <v>213.1</v>
      </c>
    </row>
    <row r="214" spans="2:8" ht="15.6" x14ac:dyDescent="0.3">
      <c r="B214" s="16">
        <v>45612</v>
      </c>
      <c r="C214" s="6">
        <v>45612</v>
      </c>
      <c r="D214" s="14" t="s">
        <v>208</v>
      </c>
      <c r="E214" s="14">
        <v>315</v>
      </c>
      <c r="F214" s="1">
        <v>177</v>
      </c>
      <c r="G214" s="15">
        <v>6</v>
      </c>
      <c r="H214" s="17">
        <f t="shared" si="3"/>
        <v>1062</v>
      </c>
    </row>
    <row r="215" spans="2:8" ht="15.6" x14ac:dyDescent="0.3">
      <c r="B215" s="16">
        <v>45612</v>
      </c>
      <c r="C215" s="6">
        <v>45612</v>
      </c>
      <c r="D215" s="14" t="s">
        <v>209</v>
      </c>
      <c r="E215" s="14">
        <v>316</v>
      </c>
      <c r="F215" s="1">
        <v>19.82</v>
      </c>
      <c r="G215" s="15">
        <v>2</v>
      </c>
      <c r="H215" s="17">
        <f t="shared" si="3"/>
        <v>39.64</v>
      </c>
    </row>
    <row r="216" spans="2:8" ht="15.6" x14ac:dyDescent="0.3">
      <c r="B216" s="16">
        <v>45612</v>
      </c>
      <c r="C216" s="6">
        <v>45612</v>
      </c>
      <c r="D216" s="14" t="s">
        <v>210</v>
      </c>
      <c r="E216" s="14">
        <v>317</v>
      </c>
      <c r="F216" s="1">
        <v>3.54</v>
      </c>
      <c r="G216" s="15">
        <v>3</v>
      </c>
      <c r="H216" s="17">
        <f t="shared" si="3"/>
        <v>10.620000000000001</v>
      </c>
    </row>
    <row r="217" spans="2:8" ht="15.6" x14ac:dyDescent="0.3">
      <c r="B217" s="16">
        <v>45612</v>
      </c>
      <c r="C217" s="6">
        <v>45612</v>
      </c>
      <c r="D217" s="14" t="s">
        <v>211</v>
      </c>
      <c r="E217" s="14">
        <v>318</v>
      </c>
      <c r="F217" s="1">
        <f>317.6/100</f>
        <v>3.1760000000000002</v>
      </c>
      <c r="G217" s="15">
        <v>16</v>
      </c>
      <c r="H217" s="17">
        <f t="shared" si="3"/>
        <v>50.816000000000003</v>
      </c>
    </row>
    <row r="218" spans="2:8" ht="15.6" x14ac:dyDescent="0.3">
      <c r="B218" s="16">
        <v>45612</v>
      </c>
      <c r="C218" s="6">
        <v>45612</v>
      </c>
      <c r="D218" s="14" t="s">
        <v>212</v>
      </c>
      <c r="E218" s="14">
        <v>319</v>
      </c>
      <c r="F218" s="1">
        <v>20</v>
      </c>
      <c r="G218" s="15">
        <v>1</v>
      </c>
      <c r="H218" s="17">
        <f t="shared" si="3"/>
        <v>20</v>
      </c>
    </row>
    <row r="219" spans="2:8" ht="15.6" x14ac:dyDescent="0.3">
      <c r="B219" s="16">
        <v>45612</v>
      </c>
      <c r="C219" s="6">
        <v>45612</v>
      </c>
      <c r="D219" s="14" t="s">
        <v>213</v>
      </c>
      <c r="E219" s="14">
        <v>320</v>
      </c>
      <c r="F219" s="1">
        <v>53.1</v>
      </c>
      <c r="G219" s="15">
        <v>4</v>
      </c>
      <c r="H219" s="17">
        <f t="shared" si="3"/>
        <v>212.4</v>
      </c>
    </row>
    <row r="220" spans="2:8" ht="15.6" x14ac:dyDescent="0.3">
      <c r="B220" s="16">
        <v>45612</v>
      </c>
      <c r="C220" s="6">
        <v>45612</v>
      </c>
      <c r="D220" s="14" t="s">
        <v>214</v>
      </c>
      <c r="E220" s="14">
        <v>321</v>
      </c>
      <c r="F220" s="1">
        <v>21.31</v>
      </c>
      <c r="G220" s="15">
        <v>7</v>
      </c>
      <c r="H220" s="17">
        <f t="shared" si="3"/>
        <v>149.16999999999999</v>
      </c>
    </row>
    <row r="221" spans="2:8" ht="15.6" x14ac:dyDescent="0.3">
      <c r="B221" s="16">
        <v>45612</v>
      </c>
      <c r="C221" s="6">
        <v>45612</v>
      </c>
      <c r="D221" s="14" t="s">
        <v>215</v>
      </c>
      <c r="E221" s="14">
        <v>322</v>
      </c>
      <c r="F221" s="1">
        <v>177</v>
      </c>
      <c r="G221" s="15">
        <v>9</v>
      </c>
      <c r="H221" s="17">
        <f t="shared" si="3"/>
        <v>1593</v>
      </c>
    </row>
    <row r="222" spans="2:8" ht="15.6" x14ac:dyDescent="0.3">
      <c r="B222" s="16">
        <v>45612</v>
      </c>
      <c r="C222" s="6">
        <v>45612</v>
      </c>
      <c r="D222" s="14" t="s">
        <v>216</v>
      </c>
      <c r="E222" s="14">
        <v>323</v>
      </c>
      <c r="F222" s="1">
        <v>19.82</v>
      </c>
      <c r="G222" s="15">
        <v>8</v>
      </c>
      <c r="H222" s="17">
        <f t="shared" si="3"/>
        <v>158.56</v>
      </c>
    </row>
    <row r="223" spans="2:8" ht="15.6" x14ac:dyDescent="0.3">
      <c r="B223" s="16">
        <v>45612</v>
      </c>
      <c r="C223" s="6">
        <v>45612</v>
      </c>
      <c r="D223" s="14" t="s">
        <v>217</v>
      </c>
      <c r="E223" s="14">
        <v>324</v>
      </c>
      <c r="F223" s="1">
        <v>3.54</v>
      </c>
      <c r="G223" s="15">
        <v>2</v>
      </c>
      <c r="H223" s="17">
        <f t="shared" si="3"/>
        <v>7.08</v>
      </c>
    </row>
    <row r="224" spans="2:8" ht="15.6" x14ac:dyDescent="0.3">
      <c r="B224" s="16">
        <v>45612</v>
      </c>
      <c r="C224" s="6">
        <v>45612</v>
      </c>
      <c r="D224" s="14" t="s">
        <v>218</v>
      </c>
      <c r="E224" s="14">
        <v>325</v>
      </c>
      <c r="F224" s="1">
        <f>317.6/100</f>
        <v>3.1760000000000002</v>
      </c>
      <c r="G224" s="15">
        <v>146</v>
      </c>
      <c r="H224" s="17">
        <f t="shared" si="3"/>
        <v>463.69600000000003</v>
      </c>
    </row>
    <row r="225" spans="2:8" ht="15.6" x14ac:dyDescent="0.3">
      <c r="B225" s="16">
        <v>45612</v>
      </c>
      <c r="C225" s="6">
        <v>45612</v>
      </c>
      <c r="D225" s="14" t="s">
        <v>219</v>
      </c>
      <c r="E225" s="14">
        <v>326</v>
      </c>
      <c r="F225" s="1">
        <v>20</v>
      </c>
      <c r="G225" s="15">
        <v>30</v>
      </c>
      <c r="H225" s="17">
        <f t="shared" si="3"/>
        <v>600</v>
      </c>
    </row>
    <row r="226" spans="2:8" ht="15.6" x14ac:dyDescent="0.3">
      <c r="B226" s="16">
        <v>45612</v>
      </c>
      <c r="C226" s="6">
        <v>45612</v>
      </c>
      <c r="D226" s="14" t="s">
        <v>220</v>
      </c>
      <c r="E226" s="14">
        <v>327</v>
      </c>
      <c r="F226" s="1">
        <v>53.1</v>
      </c>
      <c r="G226" s="15">
        <v>41</v>
      </c>
      <c r="H226" s="17">
        <f t="shared" si="3"/>
        <v>2177.1</v>
      </c>
    </row>
    <row r="227" spans="2:8" ht="15.6" x14ac:dyDescent="0.3">
      <c r="B227" s="16">
        <v>45612</v>
      </c>
      <c r="C227" s="6">
        <v>45612</v>
      </c>
      <c r="D227" s="14" t="s">
        <v>221</v>
      </c>
      <c r="E227" s="14">
        <v>328</v>
      </c>
      <c r="F227" s="1">
        <v>21.31</v>
      </c>
      <c r="G227" s="15">
        <v>378</v>
      </c>
      <c r="H227" s="17">
        <f t="shared" si="3"/>
        <v>8055.1799999999994</v>
      </c>
    </row>
    <row r="228" spans="2:8" ht="15.6" x14ac:dyDescent="0.3">
      <c r="B228" s="16">
        <v>45612</v>
      </c>
      <c r="C228" s="6">
        <v>45612</v>
      </c>
      <c r="D228" s="14" t="s">
        <v>222</v>
      </c>
      <c r="E228" s="14">
        <v>329</v>
      </c>
      <c r="F228" s="1">
        <v>177</v>
      </c>
      <c r="G228" s="15">
        <v>96</v>
      </c>
      <c r="H228" s="17">
        <f t="shared" si="3"/>
        <v>16992</v>
      </c>
    </row>
    <row r="229" spans="2:8" ht="15.6" x14ac:dyDescent="0.3">
      <c r="B229" s="16">
        <v>45612</v>
      </c>
      <c r="C229" s="6">
        <v>45612</v>
      </c>
      <c r="D229" s="14" t="s">
        <v>223</v>
      </c>
      <c r="E229" s="14">
        <v>330</v>
      </c>
      <c r="F229" s="1">
        <v>19.82</v>
      </c>
      <c r="G229" s="15">
        <v>1</v>
      </c>
      <c r="H229" s="17">
        <f t="shared" si="3"/>
        <v>19.82</v>
      </c>
    </row>
    <row r="230" spans="2:8" ht="15.6" x14ac:dyDescent="0.3">
      <c r="B230" s="16">
        <v>45612</v>
      </c>
      <c r="C230" s="6">
        <v>45612</v>
      </c>
      <c r="D230" s="14" t="s">
        <v>224</v>
      </c>
      <c r="E230" s="14">
        <v>331</v>
      </c>
      <c r="F230" s="1">
        <v>35.4</v>
      </c>
      <c r="G230" s="15">
        <v>3</v>
      </c>
      <c r="H230" s="17">
        <f t="shared" si="3"/>
        <v>106.19999999999999</v>
      </c>
    </row>
    <row r="231" spans="2:8" ht="15.6" x14ac:dyDescent="0.3">
      <c r="B231" s="16">
        <v>45612</v>
      </c>
      <c r="C231" s="6">
        <v>45612</v>
      </c>
      <c r="D231" s="14" t="s">
        <v>225</v>
      </c>
      <c r="E231" s="14">
        <v>332</v>
      </c>
      <c r="F231" s="1">
        <f>317.6/100</f>
        <v>3.1760000000000002</v>
      </c>
      <c r="G231" s="15">
        <v>2</v>
      </c>
      <c r="H231" s="17">
        <f t="shared" si="3"/>
        <v>6.3520000000000003</v>
      </c>
    </row>
    <row r="232" spans="2:8" ht="15.6" x14ac:dyDescent="0.3">
      <c r="B232" s="16">
        <v>45612</v>
      </c>
      <c r="C232" s="6">
        <v>45612</v>
      </c>
      <c r="D232" s="14" t="s">
        <v>226</v>
      </c>
      <c r="E232" s="14">
        <v>333</v>
      </c>
      <c r="F232" s="1">
        <v>120</v>
      </c>
      <c r="G232" s="15">
        <v>1</v>
      </c>
      <c r="H232" s="17">
        <f t="shared" si="3"/>
        <v>120</v>
      </c>
    </row>
    <row r="233" spans="2:8" ht="15.6" x14ac:dyDescent="0.3">
      <c r="B233" s="16">
        <v>45612</v>
      </c>
      <c r="C233" s="6">
        <v>45612</v>
      </c>
      <c r="D233" s="14" t="s">
        <v>227</v>
      </c>
      <c r="E233" s="14">
        <v>334</v>
      </c>
      <c r="F233" s="1">
        <v>53.1</v>
      </c>
      <c r="G233" s="15">
        <v>1</v>
      </c>
      <c r="H233" s="17">
        <f t="shared" si="3"/>
        <v>53.1</v>
      </c>
    </row>
    <row r="234" spans="2:8" ht="15.6" x14ac:dyDescent="0.3">
      <c r="B234" s="16">
        <v>45612</v>
      </c>
      <c r="C234" s="6">
        <v>45612</v>
      </c>
      <c r="D234" s="14" t="s">
        <v>228</v>
      </c>
      <c r="E234" s="14">
        <v>335</v>
      </c>
      <c r="F234" s="1">
        <v>21.31</v>
      </c>
      <c r="G234" s="15">
        <v>3</v>
      </c>
      <c r="H234" s="17">
        <f t="shared" si="3"/>
        <v>63.929999999999993</v>
      </c>
    </row>
    <row r="235" spans="2:8" ht="15.6" x14ac:dyDescent="0.3">
      <c r="B235" s="16">
        <v>45612</v>
      </c>
      <c r="C235" s="6">
        <v>45612</v>
      </c>
      <c r="D235" s="14" t="s">
        <v>229</v>
      </c>
      <c r="E235" s="14">
        <v>336</v>
      </c>
      <c r="F235" s="1">
        <v>177</v>
      </c>
      <c r="G235" s="15">
        <v>193</v>
      </c>
      <c r="H235" s="17">
        <f t="shared" si="3"/>
        <v>34161</v>
      </c>
    </row>
    <row r="236" spans="2:8" ht="15.6" x14ac:dyDescent="0.3">
      <c r="B236" s="16">
        <v>45612</v>
      </c>
      <c r="C236" s="6">
        <v>45612</v>
      </c>
      <c r="D236" s="14" t="s">
        <v>230</v>
      </c>
      <c r="E236" s="14">
        <v>337</v>
      </c>
      <c r="F236" s="1">
        <v>19.82</v>
      </c>
      <c r="G236" s="15">
        <v>125</v>
      </c>
      <c r="H236" s="17">
        <f t="shared" si="3"/>
        <v>2477.5</v>
      </c>
    </row>
    <row r="237" spans="2:8" ht="15.6" x14ac:dyDescent="0.3">
      <c r="B237" s="16">
        <v>45612</v>
      </c>
      <c r="C237" s="6">
        <v>45612</v>
      </c>
      <c r="D237" s="14" t="s">
        <v>231</v>
      </c>
      <c r="E237" s="14">
        <v>338</v>
      </c>
      <c r="F237" s="1">
        <v>3.54</v>
      </c>
      <c r="G237" s="15">
        <v>345</v>
      </c>
      <c r="H237" s="17">
        <f t="shared" si="3"/>
        <v>1221.3</v>
      </c>
    </row>
    <row r="238" spans="2:8" ht="15.6" x14ac:dyDescent="0.3">
      <c r="B238" s="16">
        <v>45612</v>
      </c>
      <c r="C238" s="6">
        <v>45612</v>
      </c>
      <c r="D238" s="14" t="s">
        <v>232</v>
      </c>
      <c r="E238" s="14">
        <v>339</v>
      </c>
      <c r="F238" s="1">
        <v>7.18</v>
      </c>
      <c r="G238" s="15">
        <v>668</v>
      </c>
      <c r="H238" s="17">
        <f t="shared" si="3"/>
        <v>4796.24</v>
      </c>
    </row>
    <row r="239" spans="2:8" ht="15.6" x14ac:dyDescent="0.3">
      <c r="B239" s="16">
        <v>45612</v>
      </c>
      <c r="C239" s="6">
        <v>45612</v>
      </c>
      <c r="D239" s="14" t="s">
        <v>233</v>
      </c>
      <c r="E239" s="14">
        <v>340</v>
      </c>
      <c r="F239" s="1">
        <v>20</v>
      </c>
      <c r="G239" s="15">
        <v>762</v>
      </c>
      <c r="H239" s="17">
        <f t="shared" si="3"/>
        <v>15240</v>
      </c>
    </row>
    <row r="240" spans="2:8" ht="15.6" x14ac:dyDescent="0.3">
      <c r="B240" s="16">
        <v>45612</v>
      </c>
      <c r="C240" s="6">
        <v>45612</v>
      </c>
      <c r="D240" s="14" t="s">
        <v>234</v>
      </c>
      <c r="E240" s="14">
        <v>341</v>
      </c>
      <c r="F240" s="1">
        <v>53.1</v>
      </c>
      <c r="G240" s="15">
        <v>1107</v>
      </c>
      <c r="H240" s="17">
        <f t="shared" si="3"/>
        <v>58781.700000000004</v>
      </c>
    </row>
    <row r="241" spans="2:8" ht="15.6" x14ac:dyDescent="0.3">
      <c r="B241" s="16">
        <v>45612</v>
      </c>
      <c r="C241" s="6">
        <v>45612</v>
      </c>
      <c r="D241" s="14" t="s">
        <v>235</v>
      </c>
      <c r="E241" s="14">
        <v>342</v>
      </c>
      <c r="F241" s="1">
        <v>21.31</v>
      </c>
      <c r="G241" s="15">
        <v>1354</v>
      </c>
      <c r="H241" s="17">
        <f t="shared" si="3"/>
        <v>28853.739999999998</v>
      </c>
    </row>
    <row r="242" spans="2:8" ht="15.6" x14ac:dyDescent="0.3">
      <c r="B242" s="16">
        <v>45612</v>
      </c>
      <c r="C242" s="6">
        <v>45612</v>
      </c>
      <c r="D242" s="14" t="s">
        <v>236</v>
      </c>
      <c r="E242" s="14">
        <v>343</v>
      </c>
      <c r="F242" s="1">
        <v>177</v>
      </c>
      <c r="G242" s="15">
        <v>81</v>
      </c>
      <c r="H242" s="17">
        <f t="shared" si="3"/>
        <v>14337</v>
      </c>
    </row>
    <row r="243" spans="2:8" ht="15.6" x14ac:dyDescent="0.3">
      <c r="B243" s="16">
        <v>45612</v>
      </c>
      <c r="C243" s="6">
        <v>45612</v>
      </c>
      <c r="D243" s="14" t="s">
        <v>237</v>
      </c>
      <c r="E243" s="14">
        <v>344</v>
      </c>
      <c r="F243" s="1">
        <v>75</v>
      </c>
      <c r="G243" s="15">
        <v>30</v>
      </c>
      <c r="H243" s="17">
        <f t="shared" si="3"/>
        <v>2250</v>
      </c>
    </row>
    <row r="244" spans="2:8" ht="15.6" x14ac:dyDescent="0.3">
      <c r="B244" s="16">
        <v>45612</v>
      </c>
      <c r="C244" s="6">
        <v>45612</v>
      </c>
      <c r="D244" s="14" t="s">
        <v>238</v>
      </c>
      <c r="E244" s="14">
        <v>345</v>
      </c>
      <c r="F244" s="1">
        <v>8.5399999999999991</v>
      </c>
      <c r="G244" s="15">
        <v>25</v>
      </c>
      <c r="H244" s="17">
        <f t="shared" ref="H244:H245" si="4">F244*G244</f>
        <v>213.49999999999997</v>
      </c>
    </row>
    <row r="245" spans="2:8" ht="15.6" x14ac:dyDescent="0.3">
      <c r="B245" s="16">
        <v>45612</v>
      </c>
      <c r="C245" s="6">
        <v>45612</v>
      </c>
      <c r="D245" s="14" t="s">
        <v>239</v>
      </c>
      <c r="E245" s="14">
        <v>346</v>
      </c>
      <c r="F245" s="1">
        <v>8.5399999999999991</v>
      </c>
      <c r="G245" s="15">
        <v>2</v>
      </c>
      <c r="H245" s="17">
        <f t="shared" si="4"/>
        <v>17.079999999999998</v>
      </c>
    </row>
    <row r="246" spans="2:8" ht="15" thickBot="1" x14ac:dyDescent="0.35">
      <c r="B246" s="24"/>
      <c r="E246" s="42"/>
      <c r="F246" s="58" t="s">
        <v>240</v>
      </c>
      <c r="G246" s="59"/>
      <c r="H246" s="43">
        <f>SUM(H11:H245)</f>
        <v>4159917.5910666678</v>
      </c>
    </row>
    <row r="247" spans="2:8" x14ac:dyDescent="0.3">
      <c r="B247" s="20"/>
      <c r="C247" s="21"/>
      <c r="D247" s="21"/>
      <c r="E247" s="21"/>
      <c r="F247" s="22"/>
      <c r="G247" s="22"/>
      <c r="H247" s="23"/>
    </row>
    <row r="248" spans="2:8" x14ac:dyDescent="0.3">
      <c r="B248" s="24"/>
      <c r="F248" s="25"/>
      <c r="G248" s="25"/>
      <c r="H248" s="26"/>
    </row>
    <row r="249" spans="2:8" x14ac:dyDescent="0.3">
      <c r="B249" s="60" t="s">
        <v>241</v>
      </c>
      <c r="C249" s="61"/>
      <c r="F249" s="62" t="s">
        <v>243</v>
      </c>
      <c r="G249" s="62"/>
      <c r="H249" s="63"/>
    </row>
    <row r="250" spans="2:8" x14ac:dyDescent="0.3">
      <c r="B250" s="60" t="s">
        <v>242</v>
      </c>
      <c r="C250" s="61"/>
      <c r="F250" s="62" t="s">
        <v>244</v>
      </c>
      <c r="G250" s="62"/>
      <c r="H250" s="63"/>
    </row>
    <row r="251" spans="2:8" x14ac:dyDescent="0.3">
      <c r="B251" s="24"/>
      <c r="F251" s="25"/>
      <c r="G251" s="25"/>
      <c r="H251" s="26"/>
    </row>
    <row r="252" spans="2:8" x14ac:dyDescent="0.3">
      <c r="B252" s="24"/>
      <c r="D252" s="44" t="s">
        <v>245</v>
      </c>
      <c r="F252" s="25"/>
      <c r="G252" s="25"/>
      <c r="H252" s="26"/>
    </row>
    <row r="253" spans="2:8" x14ac:dyDescent="0.3">
      <c r="B253" s="24"/>
      <c r="D253" s="44" t="s">
        <v>246</v>
      </c>
      <c r="F253" s="25"/>
      <c r="G253" s="25"/>
      <c r="H253" s="26"/>
    </row>
    <row r="254" spans="2:8" ht="15" thickBot="1" x14ac:dyDescent="0.35">
      <c r="B254" s="27"/>
      <c r="C254" s="28"/>
      <c r="D254" s="28"/>
      <c r="E254" s="28"/>
      <c r="F254" s="45"/>
      <c r="G254" s="45"/>
      <c r="H254" s="46"/>
    </row>
    <row r="255" spans="2:8" ht="15" thickTop="1" x14ac:dyDescent="0.3"/>
  </sheetData>
  <mergeCells count="6">
    <mergeCell ref="F246:G246"/>
    <mergeCell ref="B7:H9"/>
    <mergeCell ref="B249:C249"/>
    <mergeCell ref="B250:C250"/>
    <mergeCell ref="F249:H249"/>
    <mergeCell ref="F250:H250"/>
  </mergeCells>
  <pageMargins left="1.1023622047244095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4254-D5B7-45E2-9EF3-7DAD957F3B70}">
  <dimension ref="A1"/>
  <sheetViews>
    <sheetView workbookViewId="0">
      <selection activeCell="D68" sqref="D68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0F68-E0F0-4EDD-87AF-57B09B00459B}">
  <dimension ref="A1"/>
  <sheetViews>
    <sheetView workbookViewId="0">
      <selection activeCell="D68" sqref="D68"/>
    </sheetView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834D-1CBA-402F-99CA-4FB80B127ADE}">
  <dimension ref="A1"/>
  <sheetViews>
    <sheetView workbookViewId="0">
      <selection activeCell="D68" sqref="D68"/>
    </sheetView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7B260-391A-485F-896B-CC2293B9DDAE}">
  <dimension ref="A1"/>
  <sheetViews>
    <sheetView workbookViewId="0">
      <selection activeCell="D68" sqref="D68"/>
    </sheetView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90C54-7095-47E6-A650-07CE3C785C28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55D7-5765-4144-8284-56B12AB7F83F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E123F-9653-49AD-BBD4-ACD2ABF473C4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FB49E-1281-484F-ABA7-D78534AE3D7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EN-24</vt:lpstr>
      <vt:lpstr>FEB-24</vt:lpstr>
      <vt:lpstr>MAR-24</vt:lpstr>
      <vt:lpstr>ABR-24</vt:lpstr>
      <vt:lpstr>MAY-24</vt:lpstr>
      <vt:lpstr>JUN-24</vt:lpstr>
      <vt:lpstr>JUL-24</vt:lpstr>
      <vt:lpstr>AGOST-24</vt:lpstr>
      <vt:lpstr>SEPT-24</vt:lpstr>
      <vt:lpstr>OCT-24</vt:lpstr>
      <vt:lpstr>NOV-24</vt:lpstr>
      <vt:lpstr>DIC-24</vt:lpstr>
      <vt:lpstr>INVENTARIO GRAL-2024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 de Leon</dc:creator>
  <cp:lastModifiedBy>Daniel Quiñones</cp:lastModifiedBy>
  <cp:lastPrinted>2025-01-28T14:18:25Z</cp:lastPrinted>
  <dcterms:created xsi:type="dcterms:W3CDTF">2023-12-14T12:33:53Z</dcterms:created>
  <dcterms:modified xsi:type="dcterms:W3CDTF">2025-01-28T16:10:37Z</dcterms:modified>
</cp:coreProperties>
</file>